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 codeName="{26A90621-87C4-6C01-FD6A-EE6E7C14090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學務處-自\生輔\114-2生輔\114-2暑輔\範本\"/>
    </mc:Choice>
  </mc:AlternateContent>
  <xr:revisionPtr revIDLastSave="0" documentId="13_ncr:1_{148383FC-9839-417A-8FE3-7EBCF7DC99D2}" xr6:coauthVersionLast="47" xr6:coauthVersionMax="47" xr10:uidLastSave="{00000000-0000-0000-0000-000000000000}"/>
  <bookViews>
    <workbookView xWindow="-108" yWindow="-108" windowWidth="23256" windowHeight="12456" firstSheet="2" activeTab="2" xr2:uid="{00000000-000D-0000-FFFF-FFFF00000000}"/>
  </bookViews>
  <sheets>
    <sheet name="參照" sheetId="2" state="veryHidden" r:id="rId1"/>
    <sheet name="刪重覆被參照用" sheetId="3" state="hidden" r:id="rId2"/>
    <sheet name="輸入頁-公假單" sheetId="6" r:id="rId3"/>
    <sheet name="列印頁-公假單" sheetId="1" r:id="rId4"/>
  </sheets>
  <definedNames>
    <definedName name="_xlnm._FilterDatabase" localSheetId="1" hidden="1">刪重覆被參照用!$N$1:$P$101</definedName>
    <definedName name="_xlnm._FilterDatabase" localSheetId="0" hidden="1">參照!$F$1:$J$38</definedName>
    <definedName name="_xlnm._FilterDatabase" localSheetId="2" hidden="1">'輸入頁-公假單'!$H$13:$J$113</definedName>
    <definedName name="even">'輸入頁-公假單'!$B$4</definedName>
    <definedName name="noeven">'輸入頁-公假單'!$H$4</definedName>
    <definedName name="over">'輸入頁-公假單'!$H$12</definedName>
    <definedName name="_xlnm.Print_Area" localSheetId="3">'列印頁-公假單'!$A$1:$I$31,'列印頁-公假單'!$A$33:$G$84</definedName>
    <definedName name="sdata">參照!$A$1:$C$1737</definedName>
    <definedName name="tall">參照!$F:$G</definedName>
    <definedName name="有公班導">刪重覆被參照用!$A$1:$B$101</definedName>
    <definedName name="總人">'輸入頁-公假單'!$F$12</definedName>
  </definedNames>
  <calcPr calcId="181029"/>
</workbook>
</file>

<file path=xl/calcChain.xml><?xml version="1.0" encoding="utf-8"?>
<calcChain xmlns="http://schemas.openxmlformats.org/spreadsheetml/2006/main">
  <c r="G3" i="2" l="1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2" i="2"/>
  <c r="G20" i="1"/>
  <c r="G21" i="1"/>
  <c r="G22" i="1"/>
  <c r="G23" i="1"/>
  <c r="G24" i="1"/>
  <c r="G25" i="1"/>
  <c r="G26" i="1"/>
  <c r="G19" i="1"/>
  <c r="D20" i="1"/>
  <c r="D21" i="1"/>
  <c r="D22" i="1"/>
  <c r="D23" i="1"/>
  <c r="D24" i="1"/>
  <c r="D25" i="1"/>
  <c r="D26" i="1"/>
  <c r="D19" i="1"/>
  <c r="A20" i="1"/>
  <c r="A21" i="1"/>
  <c r="A22" i="1"/>
  <c r="A23" i="1"/>
  <c r="A24" i="1"/>
  <c r="A25" i="1"/>
  <c r="A26" i="1"/>
  <c r="A19" i="1"/>
  <c r="I18" i="3" l="1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3" i="3"/>
  <c r="I4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2" i="3"/>
  <c r="K4" i="6" l="1"/>
  <c r="A3" i="1" l="1"/>
  <c r="D3" i="1"/>
  <c r="D113" i="6" l="1"/>
  <c r="K101" i="3" s="1"/>
  <c r="D112" i="6"/>
  <c r="K100" i="3" s="1"/>
  <c r="D111" i="6"/>
  <c r="K99" i="3" s="1"/>
  <c r="D110" i="6"/>
  <c r="K98" i="3" s="1"/>
  <c r="D109" i="6"/>
  <c r="K97" i="3" s="1"/>
  <c r="D108" i="6"/>
  <c r="K96" i="3" s="1"/>
  <c r="D107" i="6"/>
  <c r="K95" i="3" s="1"/>
  <c r="D106" i="6"/>
  <c r="K94" i="3" s="1"/>
  <c r="D105" i="6"/>
  <c r="K93" i="3" s="1"/>
  <c r="D104" i="6"/>
  <c r="K92" i="3" s="1"/>
  <c r="D103" i="6"/>
  <c r="K91" i="3" s="1"/>
  <c r="D102" i="6"/>
  <c r="K90" i="3" s="1"/>
  <c r="D101" i="6"/>
  <c r="K89" i="3" s="1"/>
  <c r="D100" i="6"/>
  <c r="K88" i="3" s="1"/>
  <c r="D99" i="6"/>
  <c r="K87" i="3" s="1"/>
  <c r="D98" i="6"/>
  <c r="K86" i="3" s="1"/>
  <c r="D97" i="6"/>
  <c r="K85" i="3" s="1"/>
  <c r="D96" i="6"/>
  <c r="K84" i="3" s="1"/>
  <c r="D95" i="6"/>
  <c r="K83" i="3" s="1"/>
  <c r="D94" i="6"/>
  <c r="K82" i="3" s="1"/>
  <c r="D93" i="6"/>
  <c r="K81" i="3" s="1"/>
  <c r="D92" i="6"/>
  <c r="K80" i="3" s="1"/>
  <c r="D91" i="6"/>
  <c r="K79" i="3" s="1"/>
  <c r="D90" i="6"/>
  <c r="K78" i="3" s="1"/>
  <c r="D89" i="6"/>
  <c r="K77" i="3" s="1"/>
  <c r="D88" i="6"/>
  <c r="K76" i="3" s="1"/>
  <c r="D87" i="6"/>
  <c r="K75" i="3" s="1"/>
  <c r="D86" i="6"/>
  <c r="K74" i="3" s="1"/>
  <c r="D85" i="6"/>
  <c r="K73" i="3" s="1"/>
  <c r="D84" i="6"/>
  <c r="K72" i="3" s="1"/>
  <c r="D83" i="6"/>
  <c r="K71" i="3" s="1"/>
  <c r="D82" i="6"/>
  <c r="K70" i="3" s="1"/>
  <c r="D81" i="6"/>
  <c r="K69" i="3" s="1"/>
  <c r="D80" i="6"/>
  <c r="K68" i="3" s="1"/>
  <c r="D79" i="6"/>
  <c r="K67" i="3" s="1"/>
  <c r="D78" i="6"/>
  <c r="K66" i="3" s="1"/>
  <c r="D77" i="6"/>
  <c r="K65" i="3" s="1"/>
  <c r="D76" i="6"/>
  <c r="K64" i="3" s="1"/>
  <c r="D75" i="6"/>
  <c r="K63" i="3" s="1"/>
  <c r="D74" i="6"/>
  <c r="K62" i="3" s="1"/>
  <c r="D73" i="6"/>
  <c r="K61" i="3" s="1"/>
  <c r="D72" i="6"/>
  <c r="K60" i="3" s="1"/>
  <c r="D71" i="6"/>
  <c r="K59" i="3" s="1"/>
  <c r="D70" i="6"/>
  <c r="K58" i="3" s="1"/>
  <c r="D69" i="6"/>
  <c r="K57" i="3" s="1"/>
  <c r="D68" i="6"/>
  <c r="K56" i="3" s="1"/>
  <c r="D67" i="6"/>
  <c r="K55" i="3" s="1"/>
  <c r="D66" i="6"/>
  <c r="K54" i="3" s="1"/>
  <c r="D65" i="6"/>
  <c r="K53" i="3" s="1"/>
  <c r="D64" i="6"/>
  <c r="K52" i="3" s="1"/>
  <c r="D63" i="6"/>
  <c r="K51" i="3" s="1"/>
  <c r="D62" i="6"/>
  <c r="K50" i="3" s="1"/>
  <c r="D61" i="6"/>
  <c r="K49" i="3" s="1"/>
  <c r="D60" i="6"/>
  <c r="K48" i="3" s="1"/>
  <c r="D59" i="6"/>
  <c r="K47" i="3" s="1"/>
  <c r="D58" i="6"/>
  <c r="K46" i="3" s="1"/>
  <c r="D57" i="6"/>
  <c r="K45" i="3" s="1"/>
  <c r="D56" i="6"/>
  <c r="K44" i="3" s="1"/>
  <c r="D55" i="6"/>
  <c r="K43" i="3" s="1"/>
  <c r="D54" i="6"/>
  <c r="K42" i="3" s="1"/>
  <c r="D53" i="6"/>
  <c r="K41" i="3" s="1"/>
  <c r="D52" i="6"/>
  <c r="K40" i="3" s="1"/>
  <c r="D51" i="6"/>
  <c r="K39" i="3" s="1"/>
  <c r="D50" i="6"/>
  <c r="K38" i="3" s="1"/>
  <c r="D49" i="6"/>
  <c r="K37" i="3" s="1"/>
  <c r="D48" i="6"/>
  <c r="K36" i="3" s="1"/>
  <c r="D47" i="6"/>
  <c r="K35" i="3" s="1"/>
  <c r="D46" i="6"/>
  <c r="K34" i="3" s="1"/>
  <c r="D45" i="6"/>
  <c r="K33" i="3" s="1"/>
  <c r="D44" i="6"/>
  <c r="K32" i="3" s="1"/>
  <c r="D43" i="6"/>
  <c r="K31" i="3" s="1"/>
  <c r="D42" i="6"/>
  <c r="K30" i="3" s="1"/>
  <c r="D41" i="6"/>
  <c r="K29" i="3" s="1"/>
  <c r="D40" i="6"/>
  <c r="K28" i="3" s="1"/>
  <c r="D39" i="6"/>
  <c r="K27" i="3" s="1"/>
  <c r="D38" i="6"/>
  <c r="K26" i="3" s="1"/>
  <c r="D37" i="6"/>
  <c r="K25" i="3" s="1"/>
  <c r="D36" i="6"/>
  <c r="K24" i="3" s="1"/>
  <c r="D35" i="6"/>
  <c r="K23" i="3" s="1"/>
  <c r="D34" i="6"/>
  <c r="K22" i="3" s="1"/>
  <c r="D33" i="6"/>
  <c r="K21" i="3" s="1"/>
  <c r="D32" i="6"/>
  <c r="K20" i="3" s="1"/>
  <c r="D31" i="6"/>
  <c r="K19" i="3" s="1"/>
  <c r="D30" i="6"/>
  <c r="K18" i="3" s="1"/>
  <c r="D29" i="6"/>
  <c r="K17" i="3" s="1"/>
  <c r="D28" i="6"/>
  <c r="K16" i="3" s="1"/>
  <c r="D27" i="6"/>
  <c r="K15" i="3" s="1"/>
  <c r="D26" i="6"/>
  <c r="K14" i="3" s="1"/>
  <c r="D25" i="6"/>
  <c r="K13" i="3" s="1"/>
  <c r="D24" i="6"/>
  <c r="K12" i="3" s="1"/>
  <c r="D23" i="6"/>
  <c r="K11" i="3" s="1"/>
  <c r="D22" i="6"/>
  <c r="K10" i="3" s="1"/>
  <c r="D21" i="6"/>
  <c r="K9" i="3" s="1"/>
  <c r="D20" i="6"/>
  <c r="K8" i="3" s="1"/>
  <c r="D19" i="6"/>
  <c r="K7" i="3" s="1"/>
  <c r="D18" i="6"/>
  <c r="K6" i="3" s="1"/>
  <c r="D17" i="6"/>
  <c r="K5" i="3" s="1"/>
  <c r="D16" i="6"/>
  <c r="K4" i="3" s="1"/>
  <c r="D15" i="6"/>
  <c r="K3" i="3" s="1"/>
  <c r="C113" i="6"/>
  <c r="C112" i="6"/>
  <c r="C111" i="6"/>
  <c r="C110" i="6"/>
  <c r="C109" i="6"/>
  <c r="C108" i="6"/>
  <c r="C107" i="6"/>
  <c r="C106" i="6"/>
  <c r="C105" i="6"/>
  <c r="C104" i="6"/>
  <c r="C103" i="6"/>
  <c r="C102" i="6"/>
  <c r="C101" i="6"/>
  <c r="C100" i="6"/>
  <c r="C99" i="6"/>
  <c r="C98" i="6"/>
  <c r="C97" i="6"/>
  <c r="C96" i="6"/>
  <c r="C95" i="6"/>
  <c r="C94" i="6"/>
  <c r="C93" i="6"/>
  <c r="C92" i="6"/>
  <c r="C91" i="6"/>
  <c r="C90" i="6"/>
  <c r="C89" i="6"/>
  <c r="C88" i="6"/>
  <c r="C87" i="6"/>
  <c r="C86" i="6"/>
  <c r="C85" i="6"/>
  <c r="C84" i="6"/>
  <c r="C83" i="6"/>
  <c r="C82" i="6"/>
  <c r="C81" i="6"/>
  <c r="C80" i="6"/>
  <c r="C79" i="6"/>
  <c r="C78" i="6"/>
  <c r="C77" i="6"/>
  <c r="C76" i="6"/>
  <c r="C75" i="6"/>
  <c r="C74" i="6"/>
  <c r="C73" i="6"/>
  <c r="C72" i="6"/>
  <c r="C71" i="6"/>
  <c r="C70" i="6"/>
  <c r="C69" i="6"/>
  <c r="C68" i="6"/>
  <c r="C67" i="6"/>
  <c r="C66" i="6"/>
  <c r="C65" i="6"/>
  <c r="C64" i="6"/>
  <c r="C63" i="6"/>
  <c r="C62" i="6"/>
  <c r="C61" i="6"/>
  <c r="C60" i="6"/>
  <c r="C59" i="6"/>
  <c r="C58" i="6"/>
  <c r="C57" i="6"/>
  <c r="C56" i="6"/>
  <c r="C55" i="6"/>
  <c r="C54" i="6"/>
  <c r="C53" i="6"/>
  <c r="C52" i="6"/>
  <c r="C51" i="6"/>
  <c r="C50" i="6"/>
  <c r="C49" i="6"/>
  <c r="C48" i="6"/>
  <c r="C47" i="6"/>
  <c r="C46" i="6"/>
  <c r="C45" i="6"/>
  <c r="C44" i="6"/>
  <c r="C43" i="6"/>
  <c r="J31" i="3" s="1"/>
  <c r="C42" i="6"/>
  <c r="J30" i="3" s="1"/>
  <c r="C41" i="6"/>
  <c r="J29" i="3" s="1"/>
  <c r="C40" i="6"/>
  <c r="J28" i="3" s="1"/>
  <c r="C39" i="6"/>
  <c r="J27" i="3" s="1"/>
  <c r="C38" i="6"/>
  <c r="J26" i="3" s="1"/>
  <c r="C37" i="6"/>
  <c r="J25" i="3" s="1"/>
  <c r="C36" i="6"/>
  <c r="J24" i="3" s="1"/>
  <c r="C35" i="6"/>
  <c r="J23" i="3" s="1"/>
  <c r="C34" i="6"/>
  <c r="J22" i="3" s="1"/>
  <c r="C33" i="6"/>
  <c r="J21" i="3" s="1"/>
  <c r="C32" i="6"/>
  <c r="J20" i="3" s="1"/>
  <c r="C31" i="6"/>
  <c r="J19" i="3" s="1"/>
  <c r="C30" i="6"/>
  <c r="J18" i="3" s="1"/>
  <c r="C29" i="6"/>
  <c r="J17" i="3" s="1"/>
  <c r="C28" i="6"/>
  <c r="J16" i="3" s="1"/>
  <c r="C27" i="6"/>
  <c r="J15" i="3" s="1"/>
  <c r="C26" i="6"/>
  <c r="J14" i="3" s="1"/>
  <c r="C25" i="6"/>
  <c r="J13" i="3" s="1"/>
  <c r="C24" i="6"/>
  <c r="J12" i="3" s="1"/>
  <c r="C23" i="6"/>
  <c r="J11" i="3" s="1"/>
  <c r="C22" i="6"/>
  <c r="J10" i="3" s="1"/>
  <c r="C21" i="6"/>
  <c r="C20" i="6"/>
  <c r="C19" i="6"/>
  <c r="C18" i="6"/>
  <c r="C17" i="6"/>
  <c r="C16" i="6"/>
  <c r="C15" i="6"/>
  <c r="E103" i="6" l="1"/>
  <c r="F103" i="6" s="1"/>
  <c r="J91" i="3"/>
  <c r="E109" i="6"/>
  <c r="F109" i="6" s="1"/>
  <c r="J97" i="3"/>
  <c r="E104" i="6"/>
  <c r="F104" i="6" s="1"/>
  <c r="J92" i="3"/>
  <c r="E110" i="6"/>
  <c r="F110" i="6" s="1"/>
  <c r="J98" i="3"/>
  <c r="E105" i="6"/>
  <c r="F105" i="6" s="1"/>
  <c r="J93" i="3"/>
  <c r="E106" i="6"/>
  <c r="F106" i="6" s="1"/>
  <c r="J94" i="3"/>
  <c r="E111" i="6"/>
  <c r="F111" i="6" s="1"/>
  <c r="J99" i="3"/>
  <c r="E112" i="6"/>
  <c r="F112" i="6" s="1"/>
  <c r="J100" i="3"/>
  <c r="E107" i="6"/>
  <c r="F107" i="6" s="1"/>
  <c r="J95" i="3"/>
  <c r="E113" i="6"/>
  <c r="F113" i="6" s="1"/>
  <c r="J101" i="3"/>
  <c r="E102" i="6"/>
  <c r="F102" i="6" s="1"/>
  <c r="J90" i="3"/>
  <c r="E108" i="6"/>
  <c r="F108" i="6" s="1"/>
  <c r="J96" i="3"/>
  <c r="E57" i="6"/>
  <c r="F57" i="6" s="1"/>
  <c r="J45" i="3"/>
  <c r="E63" i="6"/>
  <c r="F63" i="6" s="1"/>
  <c r="J51" i="3"/>
  <c r="E69" i="6"/>
  <c r="F69" i="6" s="1"/>
  <c r="J57" i="3"/>
  <c r="E75" i="6"/>
  <c r="F75" i="6" s="1"/>
  <c r="J63" i="3"/>
  <c r="E81" i="6"/>
  <c r="F81" i="6" s="1"/>
  <c r="J69" i="3"/>
  <c r="E87" i="6"/>
  <c r="F87" i="6" s="1"/>
  <c r="J75" i="3"/>
  <c r="E93" i="6"/>
  <c r="F93" i="6" s="1"/>
  <c r="J81" i="3"/>
  <c r="E99" i="6"/>
  <c r="F99" i="6" s="1"/>
  <c r="J87" i="3"/>
  <c r="E94" i="6"/>
  <c r="F94" i="6" s="1"/>
  <c r="J82" i="3"/>
  <c r="E100" i="6"/>
  <c r="F100" i="6" s="1"/>
  <c r="J88" i="3"/>
  <c r="E58" i="6"/>
  <c r="F58" i="6" s="1"/>
  <c r="J46" i="3"/>
  <c r="E76" i="6"/>
  <c r="F76" i="6" s="1"/>
  <c r="J64" i="3"/>
  <c r="E71" i="6"/>
  <c r="F71" i="6" s="1"/>
  <c r="J59" i="3"/>
  <c r="E95" i="6"/>
  <c r="F95" i="6" s="1"/>
  <c r="J83" i="3"/>
  <c r="E82" i="6"/>
  <c r="F82" i="6" s="1"/>
  <c r="J70" i="3"/>
  <c r="E59" i="6"/>
  <c r="F59" i="6" s="1"/>
  <c r="J47" i="3"/>
  <c r="E65" i="6"/>
  <c r="F65" i="6" s="1"/>
  <c r="J53" i="3"/>
  <c r="E101" i="6"/>
  <c r="F101" i="6" s="1"/>
  <c r="J89" i="3"/>
  <c r="E54" i="6"/>
  <c r="F54" i="6" s="1"/>
  <c r="J42" i="3"/>
  <c r="E60" i="6"/>
  <c r="F60" i="6" s="1"/>
  <c r="J48" i="3"/>
  <c r="E66" i="6"/>
  <c r="F66" i="6" s="1"/>
  <c r="J54" i="3"/>
  <c r="E72" i="6"/>
  <c r="F72" i="6" s="1"/>
  <c r="J60" i="3"/>
  <c r="E78" i="6"/>
  <c r="F78" i="6" s="1"/>
  <c r="J66" i="3"/>
  <c r="E84" i="6"/>
  <c r="F84" i="6" s="1"/>
  <c r="J72" i="3"/>
  <c r="E90" i="6"/>
  <c r="F90" i="6" s="1"/>
  <c r="J78" i="3"/>
  <c r="E96" i="6"/>
  <c r="F96" i="6" s="1"/>
  <c r="J84" i="3"/>
  <c r="E64" i="6"/>
  <c r="F64" i="6" s="1"/>
  <c r="J52" i="3"/>
  <c r="E70" i="6"/>
  <c r="F70" i="6" s="1"/>
  <c r="J58" i="3"/>
  <c r="E83" i="6"/>
  <c r="F83" i="6" s="1"/>
  <c r="J71" i="3"/>
  <c r="E89" i="6"/>
  <c r="F89" i="6" s="1"/>
  <c r="J77" i="3"/>
  <c r="E55" i="6"/>
  <c r="F55" i="6" s="1"/>
  <c r="J43" i="3"/>
  <c r="E61" i="6"/>
  <c r="F61" i="6" s="1"/>
  <c r="J49" i="3"/>
  <c r="E67" i="6"/>
  <c r="F67" i="6" s="1"/>
  <c r="J55" i="3"/>
  <c r="E73" i="6"/>
  <c r="F73" i="6" s="1"/>
  <c r="J61" i="3"/>
  <c r="E79" i="6"/>
  <c r="F79" i="6" s="1"/>
  <c r="J67" i="3"/>
  <c r="E85" i="6"/>
  <c r="F85" i="6" s="1"/>
  <c r="J73" i="3"/>
  <c r="E91" i="6"/>
  <c r="F91" i="6" s="1"/>
  <c r="J79" i="3"/>
  <c r="E97" i="6"/>
  <c r="F97" i="6" s="1"/>
  <c r="J85" i="3"/>
  <c r="E88" i="6"/>
  <c r="F88" i="6" s="1"/>
  <c r="J76" i="3"/>
  <c r="E77" i="6"/>
  <c r="F77" i="6" s="1"/>
  <c r="J65" i="3"/>
  <c r="E56" i="6"/>
  <c r="F56" i="6" s="1"/>
  <c r="J44" i="3"/>
  <c r="E62" i="6"/>
  <c r="F62" i="6" s="1"/>
  <c r="J50" i="3"/>
  <c r="E68" i="6"/>
  <c r="F68" i="6" s="1"/>
  <c r="J56" i="3"/>
  <c r="E74" i="6"/>
  <c r="F74" i="6" s="1"/>
  <c r="J62" i="3"/>
  <c r="E80" i="6"/>
  <c r="F80" i="6" s="1"/>
  <c r="J68" i="3"/>
  <c r="E86" i="6"/>
  <c r="F86" i="6" s="1"/>
  <c r="J74" i="3"/>
  <c r="E92" i="6"/>
  <c r="F92" i="6" s="1"/>
  <c r="J80" i="3"/>
  <c r="E98" i="6"/>
  <c r="F98" i="6" s="1"/>
  <c r="J86" i="3"/>
  <c r="E21" i="6"/>
  <c r="F21" i="6" s="1"/>
  <c r="J9" i="3"/>
  <c r="E45" i="6"/>
  <c r="F45" i="6" s="1"/>
  <c r="J33" i="3"/>
  <c r="E51" i="6"/>
  <c r="F51" i="6" s="1"/>
  <c r="J39" i="3"/>
  <c r="E52" i="6"/>
  <c r="F52" i="6" s="1"/>
  <c r="J40" i="3"/>
  <c r="E17" i="6"/>
  <c r="F17" i="6" s="1"/>
  <c r="J5" i="3"/>
  <c r="E47" i="6"/>
  <c r="F47" i="6" s="1"/>
  <c r="J35" i="3"/>
  <c r="E53" i="6"/>
  <c r="F53" i="6" s="1"/>
  <c r="J41" i="3"/>
  <c r="E15" i="6"/>
  <c r="F15" i="6" s="1"/>
  <c r="J3" i="3"/>
  <c r="E18" i="6"/>
  <c r="F18" i="6" s="1"/>
  <c r="J6" i="3"/>
  <c r="E16" i="6"/>
  <c r="F16" i="6" s="1"/>
  <c r="J4" i="3"/>
  <c r="E19" i="6"/>
  <c r="F19" i="6" s="1"/>
  <c r="J7" i="3"/>
  <c r="E49" i="6"/>
  <c r="F49" i="6" s="1"/>
  <c r="J37" i="3"/>
  <c r="E46" i="6"/>
  <c r="F46" i="6" s="1"/>
  <c r="J34" i="3"/>
  <c r="E48" i="6"/>
  <c r="F48" i="6" s="1"/>
  <c r="J36" i="3"/>
  <c r="E20" i="6"/>
  <c r="F20" i="6" s="1"/>
  <c r="J8" i="3"/>
  <c r="E44" i="6"/>
  <c r="F44" i="6" s="1"/>
  <c r="J32" i="3"/>
  <c r="E50" i="6"/>
  <c r="F50" i="6" s="1"/>
  <c r="J38" i="3"/>
  <c r="E40" i="6"/>
  <c r="F40" i="6" s="1"/>
  <c r="E37" i="6"/>
  <c r="F37" i="6" s="1"/>
  <c r="E38" i="6"/>
  <c r="F38" i="6" s="1"/>
  <c r="E39" i="6"/>
  <c r="F39" i="6" s="1"/>
  <c r="E34" i="6"/>
  <c r="F34" i="6" s="1"/>
  <c r="E35" i="6"/>
  <c r="F35" i="6" s="1"/>
  <c r="E36" i="6"/>
  <c r="F36" i="6" s="1"/>
  <c r="E42" i="6"/>
  <c r="F42" i="6" s="1"/>
  <c r="E41" i="6"/>
  <c r="F41" i="6" s="1"/>
  <c r="E43" i="6"/>
  <c r="F43" i="6" s="1"/>
  <c r="E24" i="6"/>
  <c r="F24" i="6" s="1"/>
  <c r="E25" i="6"/>
  <c r="F25" i="6" s="1"/>
  <c r="E29" i="6"/>
  <c r="F29" i="6" s="1"/>
  <c r="E33" i="6"/>
  <c r="F33" i="6" s="1"/>
  <c r="E26" i="6"/>
  <c r="F26" i="6" s="1"/>
  <c r="E30" i="6"/>
  <c r="F30" i="6" s="1"/>
  <c r="E31" i="6"/>
  <c r="F31" i="6" s="1"/>
  <c r="E28" i="6"/>
  <c r="F28" i="6" s="1"/>
  <c r="E32" i="6"/>
  <c r="F32" i="6" s="1"/>
  <c r="E27" i="6"/>
  <c r="F27" i="6" s="1"/>
  <c r="E22" i="6"/>
  <c r="F22" i="6" s="1"/>
  <c r="E23" i="6"/>
  <c r="F23" i="6" s="1"/>
  <c r="C14" i="6" l="1"/>
  <c r="J2" i="3" s="1"/>
  <c r="D14" i="6"/>
  <c r="K2" i="3" s="1"/>
  <c r="G12" i="6" l="1"/>
  <c r="H1" i="1"/>
  <c r="E3" i="1" l="1"/>
  <c r="B95" i="3" l="1"/>
  <c r="A95" i="3"/>
  <c r="B83" i="3"/>
  <c r="A83" i="3"/>
  <c r="B71" i="3"/>
  <c r="A71" i="3"/>
  <c r="B59" i="3"/>
  <c r="A59" i="3"/>
  <c r="B39" i="3"/>
  <c r="A39" i="3"/>
  <c r="B94" i="3"/>
  <c r="A94" i="3"/>
  <c r="B90" i="3"/>
  <c r="A90" i="3"/>
  <c r="B86" i="3"/>
  <c r="A86" i="3"/>
  <c r="B82" i="3"/>
  <c r="A82" i="3"/>
  <c r="B78" i="3"/>
  <c r="A78" i="3"/>
  <c r="B74" i="3"/>
  <c r="A74" i="3"/>
  <c r="B70" i="3"/>
  <c r="A70" i="3"/>
  <c r="B66" i="3"/>
  <c r="A66" i="3"/>
  <c r="B62" i="3"/>
  <c r="A62" i="3"/>
  <c r="B58" i="3"/>
  <c r="A58" i="3"/>
  <c r="B54" i="3"/>
  <c r="A54" i="3"/>
  <c r="B50" i="3"/>
  <c r="A50" i="3"/>
  <c r="B46" i="3"/>
  <c r="A46" i="3"/>
  <c r="B42" i="3"/>
  <c r="A42" i="3"/>
  <c r="B38" i="3"/>
  <c r="A38" i="3"/>
  <c r="B34" i="3"/>
  <c r="A34" i="3"/>
  <c r="B99" i="3"/>
  <c r="A99" i="3"/>
  <c r="B87" i="3"/>
  <c r="A87" i="3"/>
  <c r="B75" i="3"/>
  <c r="A75" i="3"/>
  <c r="B63" i="3"/>
  <c r="A63" i="3"/>
  <c r="B51" i="3"/>
  <c r="A51" i="3"/>
  <c r="B43" i="3"/>
  <c r="A43" i="3"/>
  <c r="B35" i="3"/>
  <c r="A35" i="3"/>
  <c r="B101" i="3"/>
  <c r="A101" i="3"/>
  <c r="B93" i="3"/>
  <c r="A93" i="3"/>
  <c r="B85" i="3"/>
  <c r="A85" i="3"/>
  <c r="B77" i="3"/>
  <c r="A77" i="3"/>
  <c r="B69" i="3"/>
  <c r="A69" i="3"/>
  <c r="B65" i="3"/>
  <c r="A65" i="3"/>
  <c r="B61" i="3"/>
  <c r="A61" i="3"/>
  <c r="B57" i="3"/>
  <c r="A57" i="3"/>
  <c r="B53" i="3"/>
  <c r="A53" i="3"/>
  <c r="B49" i="3"/>
  <c r="A49" i="3"/>
  <c r="B45" i="3"/>
  <c r="A45" i="3"/>
  <c r="B41" i="3"/>
  <c r="A41" i="3"/>
  <c r="B37" i="3"/>
  <c r="A37" i="3"/>
  <c r="B33" i="3"/>
  <c r="A33" i="3"/>
  <c r="B91" i="3"/>
  <c r="A91" i="3"/>
  <c r="B79" i="3"/>
  <c r="A79" i="3"/>
  <c r="B67" i="3"/>
  <c r="A67" i="3"/>
  <c r="B55" i="3"/>
  <c r="A55" i="3"/>
  <c r="B47" i="3"/>
  <c r="A47" i="3"/>
  <c r="B98" i="3"/>
  <c r="A98" i="3"/>
  <c r="B97" i="3"/>
  <c r="A97" i="3"/>
  <c r="B89" i="3"/>
  <c r="A89" i="3"/>
  <c r="B81" i="3"/>
  <c r="A81" i="3"/>
  <c r="B73" i="3"/>
  <c r="A73" i="3"/>
  <c r="B100" i="3"/>
  <c r="A100" i="3"/>
  <c r="B96" i="3"/>
  <c r="A96" i="3"/>
  <c r="B92" i="3"/>
  <c r="A92" i="3"/>
  <c r="B88" i="3"/>
  <c r="A88" i="3"/>
  <c r="B84" i="3"/>
  <c r="A84" i="3"/>
  <c r="B80" i="3"/>
  <c r="A80" i="3"/>
  <c r="B76" i="3"/>
  <c r="A76" i="3"/>
  <c r="B72" i="3"/>
  <c r="A72" i="3"/>
  <c r="B68" i="3"/>
  <c r="A68" i="3"/>
  <c r="B64" i="3"/>
  <c r="A64" i="3"/>
  <c r="B60" i="3"/>
  <c r="A60" i="3"/>
  <c r="B56" i="3"/>
  <c r="A56" i="3"/>
  <c r="B52" i="3"/>
  <c r="A52" i="3"/>
  <c r="B48" i="3"/>
  <c r="A48" i="3"/>
  <c r="B44" i="3"/>
  <c r="A44" i="3"/>
  <c r="B40" i="3"/>
  <c r="A40" i="3"/>
  <c r="B36" i="3"/>
  <c r="A36" i="3"/>
  <c r="B32" i="3"/>
  <c r="A32" i="3"/>
  <c r="D4" i="1"/>
  <c r="D5" i="1"/>
  <c r="A4" i="1"/>
  <c r="A5" i="1"/>
  <c r="F12" i="6"/>
  <c r="A8" i="1" s="1"/>
  <c r="H9" i="1" l="1"/>
  <c r="H11" i="1"/>
  <c r="H13" i="1"/>
  <c r="H15" i="1"/>
  <c r="H17" i="1"/>
  <c r="E9" i="1"/>
  <c r="E11" i="1"/>
  <c r="E13" i="1"/>
  <c r="E15" i="1"/>
  <c r="C16" i="1"/>
  <c r="C11" i="1"/>
  <c r="I9" i="1"/>
  <c r="I11" i="1"/>
  <c r="I13" i="1"/>
  <c r="I15" i="1"/>
  <c r="I17" i="1"/>
  <c r="F9" i="1"/>
  <c r="F11" i="1"/>
  <c r="F13" i="1"/>
  <c r="F15" i="1"/>
  <c r="F17" i="1"/>
  <c r="G10" i="1"/>
  <c r="G12" i="1"/>
  <c r="G14" i="1"/>
  <c r="G16" i="1"/>
  <c r="I8" i="1"/>
  <c r="D10" i="1"/>
  <c r="D12" i="1"/>
  <c r="D14" i="1"/>
  <c r="D16" i="1"/>
  <c r="F8" i="1"/>
  <c r="C12" i="1"/>
  <c r="B9" i="1"/>
  <c r="B15" i="1"/>
  <c r="A13" i="1"/>
  <c r="C8" i="1"/>
  <c r="G11" i="1"/>
  <c r="G15" i="1"/>
  <c r="D9" i="1"/>
  <c r="D15" i="1"/>
  <c r="C9" i="1"/>
  <c r="C15" i="1"/>
  <c r="A16" i="1"/>
  <c r="B13" i="1"/>
  <c r="B14" i="1"/>
  <c r="A9" i="1"/>
  <c r="H10" i="1"/>
  <c r="H12" i="1"/>
  <c r="H14" i="1"/>
  <c r="H16" i="1"/>
  <c r="H8" i="1"/>
  <c r="E10" i="1"/>
  <c r="E12" i="1"/>
  <c r="E14" i="1"/>
  <c r="E16" i="1"/>
  <c r="E8" i="1"/>
  <c r="C13" i="1"/>
  <c r="B10" i="1"/>
  <c r="B16" i="1"/>
  <c r="A14" i="1"/>
  <c r="B8" i="1"/>
  <c r="G13" i="1"/>
  <c r="D11" i="1"/>
  <c r="D17" i="1"/>
  <c r="B12" i="1"/>
  <c r="E17" i="1"/>
  <c r="A11" i="1"/>
  <c r="A12" i="1"/>
  <c r="I10" i="1"/>
  <c r="I12" i="1"/>
  <c r="I14" i="1"/>
  <c r="I16" i="1"/>
  <c r="G8" i="1"/>
  <c r="F10" i="1"/>
  <c r="F12" i="1"/>
  <c r="F14" i="1"/>
  <c r="F16" i="1"/>
  <c r="D8" i="1"/>
  <c r="C14" i="1"/>
  <c r="B11" i="1"/>
  <c r="B17" i="1"/>
  <c r="A15" i="1"/>
  <c r="G9" i="1"/>
  <c r="G17" i="1"/>
  <c r="D13" i="1"/>
  <c r="A10" i="1"/>
  <c r="C10" i="1"/>
  <c r="A17" i="1"/>
  <c r="C17" i="1"/>
  <c r="G37" i="1"/>
  <c r="G39" i="1"/>
  <c r="G41" i="1"/>
  <c r="G43" i="1"/>
  <c r="G45" i="1"/>
  <c r="G47" i="1"/>
  <c r="G49" i="1"/>
  <c r="G51" i="1"/>
  <c r="G53" i="1"/>
  <c r="G55" i="1"/>
  <c r="G57" i="1"/>
  <c r="G59" i="1"/>
  <c r="G61" i="1"/>
  <c r="G63" i="1"/>
  <c r="G65" i="1"/>
  <c r="G67" i="1"/>
  <c r="G69" i="1"/>
  <c r="G71" i="1"/>
  <c r="G73" i="1"/>
  <c r="G75" i="1"/>
  <c r="G77" i="1"/>
  <c r="G79" i="1"/>
  <c r="G81" i="1"/>
  <c r="G83" i="1"/>
  <c r="F80" i="1"/>
  <c r="F84" i="1"/>
  <c r="E47" i="1"/>
  <c r="E59" i="1"/>
  <c r="E69" i="1"/>
  <c r="E79" i="1"/>
  <c r="E36" i="1"/>
  <c r="E38" i="1"/>
  <c r="E40" i="1"/>
  <c r="E42" i="1"/>
  <c r="E44" i="1"/>
  <c r="E46" i="1"/>
  <c r="E48" i="1"/>
  <c r="E50" i="1"/>
  <c r="E52" i="1"/>
  <c r="E54" i="1"/>
  <c r="E56" i="1"/>
  <c r="E58" i="1"/>
  <c r="E60" i="1"/>
  <c r="E62" i="1"/>
  <c r="E64" i="1"/>
  <c r="E66" i="1"/>
  <c r="E68" i="1"/>
  <c r="E70" i="1"/>
  <c r="E72" i="1"/>
  <c r="E74" i="1"/>
  <c r="E76" i="1"/>
  <c r="E78" i="1"/>
  <c r="E80" i="1"/>
  <c r="E82" i="1"/>
  <c r="E84" i="1"/>
  <c r="F78" i="1"/>
  <c r="E41" i="1"/>
  <c r="E51" i="1"/>
  <c r="E61" i="1"/>
  <c r="E71" i="1"/>
  <c r="E81" i="1"/>
  <c r="F36" i="1"/>
  <c r="F38" i="1"/>
  <c r="F40" i="1"/>
  <c r="F42" i="1"/>
  <c r="F44" i="1"/>
  <c r="F46" i="1"/>
  <c r="F48" i="1"/>
  <c r="F50" i="1"/>
  <c r="F52" i="1"/>
  <c r="F54" i="1"/>
  <c r="F56" i="1"/>
  <c r="F58" i="1"/>
  <c r="F60" i="1"/>
  <c r="F62" i="1"/>
  <c r="F64" i="1"/>
  <c r="F66" i="1"/>
  <c r="F68" i="1"/>
  <c r="F70" i="1"/>
  <c r="F72" i="1"/>
  <c r="F74" i="1"/>
  <c r="F76" i="1"/>
  <c r="F82" i="1"/>
  <c r="E39" i="1"/>
  <c r="E57" i="1"/>
  <c r="E67" i="1"/>
  <c r="E77" i="1"/>
  <c r="G36" i="1"/>
  <c r="G38" i="1"/>
  <c r="G40" i="1"/>
  <c r="G42" i="1"/>
  <c r="G44" i="1"/>
  <c r="G46" i="1"/>
  <c r="G48" i="1"/>
  <c r="G50" i="1"/>
  <c r="G52" i="1"/>
  <c r="G54" i="1"/>
  <c r="G56" i="1"/>
  <c r="G58" i="1"/>
  <c r="G60" i="1"/>
  <c r="G62" i="1"/>
  <c r="G64" i="1"/>
  <c r="G66" i="1"/>
  <c r="G68" i="1"/>
  <c r="G70" i="1"/>
  <c r="G72" i="1"/>
  <c r="G74" i="1"/>
  <c r="G76" i="1"/>
  <c r="G78" i="1"/>
  <c r="G80" i="1"/>
  <c r="G82" i="1"/>
  <c r="G84" i="1"/>
  <c r="E37" i="1"/>
  <c r="E43" i="1"/>
  <c r="E49" i="1"/>
  <c r="E53" i="1"/>
  <c r="E63" i="1"/>
  <c r="E73" i="1"/>
  <c r="E83" i="1"/>
  <c r="F37" i="1"/>
  <c r="F39" i="1"/>
  <c r="F41" i="1"/>
  <c r="F43" i="1"/>
  <c r="F45" i="1"/>
  <c r="F47" i="1"/>
  <c r="F49" i="1"/>
  <c r="F51" i="1"/>
  <c r="F53" i="1"/>
  <c r="F55" i="1"/>
  <c r="F57" i="1"/>
  <c r="F59" i="1"/>
  <c r="F61" i="1"/>
  <c r="F63" i="1"/>
  <c r="F65" i="1"/>
  <c r="F67" i="1"/>
  <c r="F69" i="1"/>
  <c r="F71" i="1"/>
  <c r="F73" i="1"/>
  <c r="F75" i="1"/>
  <c r="F77" i="1"/>
  <c r="F79" i="1"/>
  <c r="F81" i="1"/>
  <c r="F83" i="1"/>
  <c r="E45" i="1"/>
  <c r="E55" i="1"/>
  <c r="E65" i="1"/>
  <c r="E75" i="1"/>
  <c r="G35" i="1"/>
  <c r="C40" i="1"/>
  <c r="C46" i="1"/>
  <c r="C52" i="1"/>
  <c r="C58" i="1"/>
  <c r="C64" i="1"/>
  <c r="C70" i="1"/>
  <c r="C76" i="1"/>
  <c r="C82" i="1"/>
  <c r="B38" i="1"/>
  <c r="B44" i="1"/>
  <c r="B50" i="1"/>
  <c r="B56" i="1"/>
  <c r="B62" i="1"/>
  <c r="B68" i="1"/>
  <c r="B74" i="1"/>
  <c r="B80" i="1"/>
  <c r="E35" i="1"/>
  <c r="A79" i="1"/>
  <c r="A36" i="1"/>
  <c r="A42" i="1"/>
  <c r="A48" i="1"/>
  <c r="A54" i="1"/>
  <c r="A60" i="1"/>
  <c r="A66" i="1"/>
  <c r="A72" i="1"/>
  <c r="B48" i="1"/>
  <c r="F35" i="1"/>
  <c r="C41" i="1"/>
  <c r="C47" i="1"/>
  <c r="C53" i="1"/>
  <c r="C59" i="1"/>
  <c r="C65" i="1"/>
  <c r="C71" i="1"/>
  <c r="C77" i="1"/>
  <c r="C83" i="1"/>
  <c r="B39" i="1"/>
  <c r="B45" i="1"/>
  <c r="B51" i="1"/>
  <c r="B57" i="1"/>
  <c r="B63" i="1"/>
  <c r="B69" i="1"/>
  <c r="B75" i="1"/>
  <c r="B81" i="1"/>
  <c r="A74" i="1"/>
  <c r="A80" i="1"/>
  <c r="A37" i="1"/>
  <c r="A43" i="1"/>
  <c r="A49" i="1"/>
  <c r="A55" i="1"/>
  <c r="A61" i="1"/>
  <c r="A67" i="1"/>
  <c r="A73" i="1"/>
  <c r="C50" i="1"/>
  <c r="A77" i="1"/>
  <c r="A83" i="1"/>
  <c r="A46" i="1"/>
  <c r="C36" i="1"/>
  <c r="C42" i="1"/>
  <c r="C48" i="1"/>
  <c r="C54" i="1"/>
  <c r="C60" i="1"/>
  <c r="C66" i="1"/>
  <c r="C72" i="1"/>
  <c r="C78" i="1"/>
  <c r="C84" i="1"/>
  <c r="B40" i="1"/>
  <c r="B46" i="1"/>
  <c r="B52" i="1"/>
  <c r="B58" i="1"/>
  <c r="B64" i="1"/>
  <c r="B70" i="1"/>
  <c r="B76" i="1"/>
  <c r="B82" i="1"/>
  <c r="A75" i="1"/>
  <c r="A81" i="1"/>
  <c r="A38" i="1"/>
  <c r="A44" i="1"/>
  <c r="A50" i="1"/>
  <c r="A56" i="1"/>
  <c r="A62" i="1"/>
  <c r="A68" i="1"/>
  <c r="A35" i="1"/>
  <c r="C44" i="1"/>
  <c r="B36" i="1"/>
  <c r="B54" i="1"/>
  <c r="B72" i="1"/>
  <c r="B84" i="1"/>
  <c r="A52" i="1"/>
  <c r="A64" i="1"/>
  <c r="C37" i="1"/>
  <c r="C43" i="1"/>
  <c r="C49" i="1"/>
  <c r="C55" i="1"/>
  <c r="C61" i="1"/>
  <c r="C67" i="1"/>
  <c r="C73" i="1"/>
  <c r="C79" i="1"/>
  <c r="C35" i="1"/>
  <c r="B41" i="1"/>
  <c r="B47" i="1"/>
  <c r="B53" i="1"/>
  <c r="B59" i="1"/>
  <c r="B65" i="1"/>
  <c r="B71" i="1"/>
  <c r="B77" i="1"/>
  <c r="B83" i="1"/>
  <c r="A76" i="1"/>
  <c r="A82" i="1"/>
  <c r="A39" i="1"/>
  <c r="A45" i="1"/>
  <c r="A51" i="1"/>
  <c r="A57" i="1"/>
  <c r="A63" i="1"/>
  <c r="A69" i="1"/>
  <c r="C38" i="1"/>
  <c r="C56" i="1"/>
  <c r="C62" i="1"/>
  <c r="C68" i="1"/>
  <c r="C74" i="1"/>
  <c r="C80" i="1"/>
  <c r="B42" i="1"/>
  <c r="B60" i="1"/>
  <c r="B66" i="1"/>
  <c r="B78" i="1"/>
  <c r="A40" i="1"/>
  <c r="A58" i="1"/>
  <c r="A70" i="1"/>
  <c r="C39" i="1"/>
  <c r="C45" i="1"/>
  <c r="C51" i="1"/>
  <c r="C57" i="1"/>
  <c r="C63" i="1"/>
  <c r="C69" i="1"/>
  <c r="C75" i="1"/>
  <c r="C81" i="1"/>
  <c r="B37" i="1"/>
  <c r="B43" i="1"/>
  <c r="B49" i="1"/>
  <c r="B55" i="1"/>
  <c r="B61" i="1"/>
  <c r="B67" i="1"/>
  <c r="B73" i="1"/>
  <c r="B79" i="1"/>
  <c r="B35" i="1"/>
  <c r="A78" i="1"/>
  <c r="A84" i="1"/>
  <c r="A41" i="1"/>
  <c r="A47" i="1"/>
  <c r="A53" i="1"/>
  <c r="A59" i="1"/>
  <c r="A65" i="1"/>
  <c r="A71" i="1"/>
  <c r="A33" i="1"/>
  <c r="B34" i="1"/>
  <c r="F34" i="1" s="1"/>
  <c r="A34" i="1"/>
  <c r="C34" i="1"/>
  <c r="G34" i="1" s="1"/>
  <c r="A24" i="3"/>
  <c r="E34" i="1" l="1"/>
  <c r="B3" i="3"/>
  <c r="A3" i="3"/>
  <c r="B30" i="3"/>
  <c r="A30" i="3"/>
  <c r="B28" i="3"/>
  <c r="A28" i="3"/>
  <c r="B26" i="3"/>
  <c r="A26" i="3"/>
  <c r="B22" i="3"/>
  <c r="A22" i="3"/>
  <c r="B20" i="3"/>
  <c r="A20" i="3"/>
  <c r="B18" i="3"/>
  <c r="A18" i="3"/>
  <c r="B16" i="3"/>
  <c r="A16" i="3"/>
  <c r="B14" i="3"/>
  <c r="A14" i="3"/>
  <c r="B12" i="3"/>
  <c r="A12" i="3"/>
  <c r="B10" i="3"/>
  <c r="A10" i="3"/>
  <c r="B8" i="3"/>
  <c r="A8" i="3"/>
  <c r="B6" i="3"/>
  <c r="A6" i="3"/>
  <c r="B4" i="3"/>
  <c r="A4" i="3"/>
  <c r="B31" i="3"/>
  <c r="A31" i="3"/>
  <c r="B29" i="3"/>
  <c r="A29" i="3"/>
  <c r="B27" i="3"/>
  <c r="A27" i="3"/>
  <c r="B25" i="3"/>
  <c r="A25" i="3"/>
  <c r="B23" i="3"/>
  <c r="A23" i="3"/>
  <c r="B21" i="3"/>
  <c r="A21" i="3"/>
  <c r="B19" i="3"/>
  <c r="A19" i="3"/>
  <c r="B17" i="3"/>
  <c r="A17" i="3"/>
  <c r="B15" i="3"/>
  <c r="A15" i="3"/>
  <c r="B13" i="3"/>
  <c r="A13" i="3"/>
  <c r="B11" i="3"/>
  <c r="A11" i="3"/>
  <c r="B9" i="3"/>
  <c r="A9" i="3"/>
  <c r="B7" i="3"/>
  <c r="A7" i="3"/>
  <c r="B5" i="3"/>
  <c r="A5" i="3"/>
  <c r="B24" i="3"/>
  <c r="E14" i="6"/>
  <c r="F14" i="6" l="1"/>
  <c r="B2" i="3" s="1"/>
  <c r="A2" i="3"/>
</calcChain>
</file>

<file path=xl/sharedStrings.xml><?xml version="1.0" encoding="utf-8"?>
<sst xmlns="http://schemas.openxmlformats.org/spreadsheetml/2006/main" count="2295" uniqueCount="2110">
  <si>
    <t>日期</t>
  </si>
  <si>
    <t>節次</t>
  </si>
  <si>
    <r>
      <rPr>
        <b/>
        <sz val="14"/>
        <color theme="1"/>
        <rFont val="標楷體"/>
        <family val="4"/>
        <charset val="136"/>
      </rPr>
      <t>班級</t>
    </r>
    <phoneticPr fontId="2" type="noConversion"/>
  </si>
  <si>
    <r>
      <rPr>
        <b/>
        <sz val="14"/>
        <color theme="1"/>
        <rFont val="標楷體"/>
        <family val="4"/>
        <charset val="136"/>
      </rPr>
      <t>學號</t>
    </r>
    <phoneticPr fontId="2" type="noConversion"/>
  </si>
  <si>
    <r>
      <rPr>
        <b/>
        <sz val="14"/>
        <color theme="1"/>
        <rFont val="標楷體"/>
        <family val="4"/>
        <charset val="136"/>
      </rPr>
      <t>姓名</t>
    </r>
    <phoneticPr fontId="2" type="noConversion"/>
  </si>
  <si>
    <r>
      <rPr>
        <b/>
        <sz val="16"/>
        <color theme="1"/>
        <rFont val="標楷體"/>
        <family val="4"/>
        <charset val="136"/>
      </rPr>
      <t>導師簽名</t>
    </r>
    <phoneticPr fontId="2" type="noConversion"/>
  </si>
  <si>
    <t>事由(註明單位名稱、活動地點、請假目的)</t>
    <phoneticPr fontId="2" type="noConversion"/>
  </si>
  <si>
    <t>班級</t>
    <phoneticPr fontId="2" type="noConversion"/>
  </si>
  <si>
    <t>學號</t>
  </si>
  <si>
    <t>姓名</t>
  </si>
  <si>
    <t>班級</t>
  </si>
  <si>
    <t>詹可妮</t>
  </si>
  <si>
    <t>日期1</t>
    <phoneticPr fontId="2" type="noConversion"/>
  </si>
  <si>
    <t>日期2</t>
    <phoneticPr fontId="2" type="noConversion"/>
  </si>
  <si>
    <t>日期3</t>
    <phoneticPr fontId="2" type="noConversion"/>
  </si>
  <si>
    <t>節次1</t>
    <phoneticPr fontId="2" type="noConversion"/>
  </si>
  <si>
    <t>節次2</t>
  </si>
  <si>
    <t>節次3</t>
  </si>
  <si>
    <t>範例1</t>
    <phoneticPr fontId="2" type="noConversion"/>
  </si>
  <si>
    <t>範例2</t>
    <phoneticPr fontId="2" type="noConversion"/>
  </si>
  <si>
    <t>請假日期輸入</t>
    <phoneticPr fontId="2" type="noConversion"/>
  </si>
  <si>
    <t>日期</t>
    <phoneticPr fontId="2" type="noConversion"/>
  </si>
  <si>
    <t>節次</t>
    <phoneticPr fontId="2" type="noConversion"/>
  </si>
  <si>
    <t>6/1、6/8</t>
    <phoneticPr fontId="2" type="noConversion"/>
  </si>
  <si>
    <t>3/5~3/10</t>
    <phoneticPr fontId="2" type="noConversion"/>
  </si>
  <si>
    <t>為6/1及6/8(共2天)的第三節及第七節</t>
    <phoneticPr fontId="2" type="noConversion"/>
  </si>
  <si>
    <t>姓名</t>
    <phoneticPr fontId="2" type="noConversion"/>
  </si>
  <si>
    <t>班級</t>
    <phoneticPr fontId="2" type="noConversion"/>
  </si>
  <si>
    <t>總計人數</t>
    <phoneticPr fontId="2" type="noConversion"/>
  </si>
  <si>
    <t>範例</t>
    <phoneticPr fontId="2" type="noConversion"/>
  </si>
  <si>
    <t>名單如附</t>
    <phoneticPr fontId="2" type="noConversion"/>
  </si>
  <si>
    <t>請載明事由</t>
    <phoneticPr fontId="2" type="noConversion"/>
  </si>
  <si>
    <t>未key顯示</t>
    <phoneticPr fontId="2" type="noConversion"/>
  </si>
  <si>
    <t>導師</t>
  </si>
  <si>
    <t>導師</t>
    <phoneticPr fontId="2" type="noConversion"/>
  </si>
  <si>
    <t>參與社團活動組於中正館辦理社團招生迎新演出工作</t>
    <phoneticPr fontId="2" type="noConversion"/>
  </si>
  <si>
    <t>一</t>
    <phoneticPr fontId="2" type="noConversion"/>
  </si>
  <si>
    <t>二</t>
    <phoneticPr fontId="2" type="noConversion"/>
  </si>
  <si>
    <t>copy班級刪</t>
    <phoneticPr fontId="2" type="noConversion"/>
  </si>
  <si>
    <t>copy導師刪</t>
    <phoneticPr fontId="2" type="noConversion"/>
  </si>
  <si>
    <t>3、7</t>
    <phoneticPr fontId="2" type="noConversion"/>
  </si>
  <si>
    <t/>
  </si>
  <si>
    <t>公假人員名單</t>
    <phoneticPr fontId="2" type="noConversion"/>
  </si>
  <si>
    <t>早、4~8</t>
    <phoneticPr fontId="2" type="noConversion"/>
  </si>
  <si>
    <t>為3/5到3/10(共5天)的早修及第四到八節</t>
    <phoneticPr fontId="2" type="noConversion"/>
  </si>
  <si>
    <t>請往下填表</t>
    <phoneticPr fontId="2" type="noConversion"/>
  </si>
  <si>
    <t>黃馨儀</t>
  </si>
  <si>
    <t>何宜蓁</t>
  </si>
  <si>
    <t>班數</t>
  </si>
  <si>
    <t>謝沛潔</t>
  </si>
  <si>
    <t>陳香如</t>
  </si>
  <si>
    <t>1經辦單位</t>
    <phoneticPr fontId="2" type="noConversion"/>
  </si>
  <si>
    <t>2生輔組長</t>
    <phoneticPr fontId="2" type="noConversion"/>
  </si>
  <si>
    <t>3學務主任</t>
    <phoneticPr fontId="2" type="noConversion"/>
  </si>
  <si>
    <t>李宜蓁</t>
  </si>
  <si>
    <t>吳翊瑄</t>
  </si>
  <si>
    <t>許喬茵</t>
  </si>
  <si>
    <t>陳昱欣</t>
  </si>
  <si>
    <t>序號</t>
    <phoneticPr fontId="2" type="noConversion"/>
  </si>
  <si>
    <t>黃世瑛</t>
  </si>
  <si>
    <t>copy學號名單刪</t>
    <phoneticPr fontId="2" type="noConversion"/>
  </si>
  <si>
    <t>copy班刪</t>
    <phoneticPr fontId="2" type="noConversion"/>
  </si>
  <si>
    <t>copy名刪</t>
    <phoneticPr fontId="2" type="noConversion"/>
  </si>
  <si>
    <r>
      <t xml:space="preserve">暑輔公假單
</t>
    </r>
    <r>
      <rPr>
        <sz val="14"/>
        <color theme="1"/>
        <rFont val="標楷體"/>
        <family val="4"/>
        <charset val="136"/>
      </rPr>
      <t>(請事前完成程序)</t>
    </r>
    <phoneticPr fontId="2" type="noConversion"/>
  </si>
  <si>
    <t>310001</t>
  </si>
  <si>
    <t>朱家誼</t>
  </si>
  <si>
    <t>蘇崇鴻</t>
  </si>
  <si>
    <t>310004</t>
  </si>
  <si>
    <t>吳俞岑</t>
  </si>
  <si>
    <t>310005</t>
  </si>
  <si>
    <t>呂冠儀</t>
  </si>
  <si>
    <t>310006</t>
  </si>
  <si>
    <t>李依璇</t>
  </si>
  <si>
    <t>310007</t>
  </si>
  <si>
    <t>李映璇</t>
  </si>
  <si>
    <t>310008</t>
  </si>
  <si>
    <t>李婕瑜</t>
  </si>
  <si>
    <t>310009</t>
  </si>
  <si>
    <t>林巧若</t>
  </si>
  <si>
    <t>310010</t>
  </si>
  <si>
    <t>林宜蓁</t>
  </si>
  <si>
    <t>310011</t>
  </si>
  <si>
    <t>林芸如</t>
  </si>
  <si>
    <t>310012</t>
  </si>
  <si>
    <t>林采融</t>
  </si>
  <si>
    <t>310013</t>
  </si>
  <si>
    <t>林姿卉</t>
  </si>
  <si>
    <t>310014</t>
  </si>
  <si>
    <t>涂馨云</t>
  </si>
  <si>
    <t>310015</t>
  </si>
  <si>
    <t>連芷睿</t>
  </si>
  <si>
    <t>陳姿涵</t>
  </si>
  <si>
    <t>310016</t>
  </si>
  <si>
    <t>陳釆新</t>
  </si>
  <si>
    <t>林鈺婷</t>
  </si>
  <si>
    <t>310017</t>
  </si>
  <si>
    <t>陳苡融</t>
  </si>
  <si>
    <t>汪郁芳</t>
  </si>
  <si>
    <t>310018</t>
  </si>
  <si>
    <t>曾彥瑀</t>
  </si>
  <si>
    <t>310019</t>
  </si>
  <si>
    <t>黃于秦</t>
  </si>
  <si>
    <t>310020</t>
  </si>
  <si>
    <t>廖逸馨</t>
  </si>
  <si>
    <t>310021</t>
  </si>
  <si>
    <t>劉佳盈</t>
  </si>
  <si>
    <t>310022</t>
  </si>
  <si>
    <t>劉芷辰</t>
  </si>
  <si>
    <t>310023</t>
  </si>
  <si>
    <t>劉祺芸</t>
  </si>
  <si>
    <t>310024</t>
  </si>
  <si>
    <t>衛元棻</t>
  </si>
  <si>
    <t>林坤賢</t>
  </si>
  <si>
    <t>310025</t>
  </si>
  <si>
    <t>簡妍芯</t>
  </si>
  <si>
    <t>310026</t>
  </si>
  <si>
    <t>顏均晏</t>
  </si>
  <si>
    <t>310027</t>
  </si>
  <si>
    <t>龎式晴</t>
  </si>
  <si>
    <t>310028</t>
  </si>
  <si>
    <t>王苡情</t>
  </si>
  <si>
    <t>310029</t>
  </si>
  <si>
    <t>王語涵</t>
  </si>
  <si>
    <t>310030</t>
  </si>
  <si>
    <t>李宜瑾</t>
  </si>
  <si>
    <t>310031</t>
  </si>
  <si>
    <t>李敏綺</t>
  </si>
  <si>
    <t>310032</t>
  </si>
  <si>
    <t>林妘諠</t>
  </si>
  <si>
    <t>310033</t>
  </si>
  <si>
    <t>翁芸溱</t>
  </si>
  <si>
    <t>310034</t>
  </si>
  <si>
    <t>張云蓁</t>
  </si>
  <si>
    <t>310035</t>
  </si>
  <si>
    <t>張珈熏</t>
  </si>
  <si>
    <t>310036</t>
  </si>
  <si>
    <t>許芷晴</t>
  </si>
  <si>
    <t>武美君</t>
  </si>
  <si>
    <t>310037</t>
  </si>
  <si>
    <t>許柔萱</t>
  </si>
  <si>
    <t>高聖智</t>
  </si>
  <si>
    <t>310038</t>
  </si>
  <si>
    <t>陳宥羽</t>
  </si>
  <si>
    <t>310039</t>
  </si>
  <si>
    <t>陳暄穎</t>
  </si>
  <si>
    <t>310040</t>
  </si>
  <si>
    <t>黃婉綺</t>
  </si>
  <si>
    <t>310041</t>
  </si>
  <si>
    <t>黃詒婷</t>
  </si>
  <si>
    <t>310042</t>
  </si>
  <si>
    <t>黃愷蓉</t>
  </si>
  <si>
    <t>310043</t>
  </si>
  <si>
    <t>黃毓軒</t>
  </si>
  <si>
    <t>310044</t>
  </si>
  <si>
    <t>黃詩甯</t>
  </si>
  <si>
    <t>310045</t>
  </si>
  <si>
    <t>310046</t>
  </si>
  <si>
    <t>楊于瑤</t>
  </si>
  <si>
    <t>310047</t>
  </si>
  <si>
    <t>歐陽綾萱</t>
  </si>
  <si>
    <t>310048</t>
  </si>
  <si>
    <t>蔡孟也</t>
  </si>
  <si>
    <t>310049</t>
  </si>
  <si>
    <t>蔡宜蓁</t>
  </si>
  <si>
    <t>李惠珍</t>
  </si>
  <si>
    <t>310050</t>
  </si>
  <si>
    <t>鄭安洵</t>
  </si>
  <si>
    <t>310051</t>
  </si>
  <si>
    <t>鄭羽廷</t>
  </si>
  <si>
    <t>310052</t>
  </si>
  <si>
    <t>鄭歆穎</t>
  </si>
  <si>
    <t>310053</t>
  </si>
  <si>
    <t>蕭怡君</t>
  </si>
  <si>
    <t>310055</t>
  </si>
  <si>
    <t>賴怡臻</t>
  </si>
  <si>
    <t>310056</t>
  </si>
  <si>
    <t>謝昀瑾</t>
  </si>
  <si>
    <t>310057</t>
  </si>
  <si>
    <t>鍾予婕</t>
  </si>
  <si>
    <t>310058</t>
  </si>
  <si>
    <t>鍾宜蓁</t>
  </si>
  <si>
    <t>310059</t>
  </si>
  <si>
    <t>簡珮淇</t>
  </si>
  <si>
    <t>310060</t>
  </si>
  <si>
    <t>顏翊珊</t>
  </si>
  <si>
    <t>310061</t>
  </si>
  <si>
    <t>羅欣荷</t>
  </si>
  <si>
    <t>310062</t>
  </si>
  <si>
    <t>蘇楷甯</t>
  </si>
  <si>
    <t>310063</t>
  </si>
  <si>
    <t>江盈綺</t>
  </si>
  <si>
    <t>310064</t>
  </si>
  <si>
    <t>何俋瑄</t>
  </si>
  <si>
    <t>310065</t>
  </si>
  <si>
    <t>何家錡</t>
  </si>
  <si>
    <t>310066</t>
  </si>
  <si>
    <t>吳若妤</t>
  </si>
  <si>
    <t>310067</t>
  </si>
  <si>
    <t>林妘臻</t>
  </si>
  <si>
    <t>310068</t>
  </si>
  <si>
    <t>林言臻</t>
  </si>
  <si>
    <t>310069</t>
  </si>
  <si>
    <t>林依嫻</t>
  </si>
  <si>
    <t>310070</t>
  </si>
  <si>
    <t>林玟妍</t>
  </si>
  <si>
    <t>310071</t>
  </si>
  <si>
    <t>林莉鏵</t>
  </si>
  <si>
    <t>310072</t>
  </si>
  <si>
    <t>施貞妤</t>
  </si>
  <si>
    <t>310073</t>
  </si>
  <si>
    <t>紀采逸</t>
  </si>
  <si>
    <t>310074</t>
  </si>
  <si>
    <t>孫芮昕</t>
  </si>
  <si>
    <t>310075</t>
  </si>
  <si>
    <t>張云宇</t>
  </si>
  <si>
    <t>310076</t>
  </si>
  <si>
    <t>張宜蓁</t>
  </si>
  <si>
    <t>310077</t>
  </si>
  <si>
    <t>張晏瑜</t>
  </si>
  <si>
    <t>310078</t>
  </si>
  <si>
    <t>陳以安</t>
  </si>
  <si>
    <t>310079</t>
  </si>
  <si>
    <t>陳芊穎</t>
  </si>
  <si>
    <t>310080</t>
  </si>
  <si>
    <t>陳佩妤</t>
  </si>
  <si>
    <t>310081</t>
  </si>
  <si>
    <t>陳佳均</t>
  </si>
  <si>
    <t>310082</t>
  </si>
  <si>
    <t>陳泓樺</t>
  </si>
  <si>
    <t>310083</t>
  </si>
  <si>
    <t>陳彥㚬</t>
  </si>
  <si>
    <t>310084</t>
  </si>
  <si>
    <t>彭芮琦</t>
  </si>
  <si>
    <t>310085</t>
  </si>
  <si>
    <t>曾翊芸</t>
  </si>
  <si>
    <t>310086</t>
  </si>
  <si>
    <t>黃珮玲</t>
  </si>
  <si>
    <t>310087</t>
  </si>
  <si>
    <t>黃珮禎</t>
  </si>
  <si>
    <t>310088</t>
  </si>
  <si>
    <t>黃婧湘</t>
  </si>
  <si>
    <t>310090</t>
  </si>
  <si>
    <t>蔡明諠</t>
  </si>
  <si>
    <t>310091</t>
  </si>
  <si>
    <t>蔡姵柔</t>
  </si>
  <si>
    <t>310092</t>
  </si>
  <si>
    <t>盧宥潔</t>
  </si>
  <si>
    <t>310094</t>
  </si>
  <si>
    <t>賴怡妙</t>
  </si>
  <si>
    <t>310095</t>
  </si>
  <si>
    <t>賴玟妡</t>
  </si>
  <si>
    <t>310096</t>
  </si>
  <si>
    <t>賴雅元</t>
  </si>
  <si>
    <t>310097</t>
  </si>
  <si>
    <t>戴昕頤</t>
  </si>
  <si>
    <t>310098</t>
  </si>
  <si>
    <t>王子萓</t>
  </si>
  <si>
    <t>310099</t>
  </si>
  <si>
    <t>朱悦瑛</t>
  </si>
  <si>
    <t>310100</t>
  </si>
  <si>
    <t>吳沂庭</t>
  </si>
  <si>
    <t>310101</t>
  </si>
  <si>
    <t>吳姍珊</t>
  </si>
  <si>
    <t>310102</t>
  </si>
  <si>
    <t>吳季庭</t>
  </si>
  <si>
    <t>310103</t>
  </si>
  <si>
    <t>吳銥潔</t>
  </si>
  <si>
    <t>310104</t>
  </si>
  <si>
    <t>李亭儀</t>
  </si>
  <si>
    <t>310106</t>
  </si>
  <si>
    <t>林怡佳</t>
  </si>
  <si>
    <t>310107</t>
  </si>
  <si>
    <t>林宥喬</t>
  </si>
  <si>
    <t>310108</t>
  </si>
  <si>
    <t>孫嘉徽</t>
  </si>
  <si>
    <t>310109</t>
  </si>
  <si>
    <t>翁子淩</t>
  </si>
  <si>
    <t>310110</t>
  </si>
  <si>
    <t>張丞瑜</t>
  </si>
  <si>
    <t>310111</t>
  </si>
  <si>
    <t>張庭瑜</t>
  </si>
  <si>
    <t>310112</t>
  </si>
  <si>
    <t>張真榛</t>
  </si>
  <si>
    <t>310114</t>
  </si>
  <si>
    <t>張澄昀</t>
  </si>
  <si>
    <t>310115</t>
  </si>
  <si>
    <t>310116</t>
  </si>
  <si>
    <t>郭雯欣</t>
  </si>
  <si>
    <t>310117</t>
  </si>
  <si>
    <t>陳姸庭</t>
  </si>
  <si>
    <t>310118</t>
  </si>
  <si>
    <t>陳姿宇</t>
  </si>
  <si>
    <t>310119</t>
  </si>
  <si>
    <t>陳宥彤</t>
  </si>
  <si>
    <t>310120</t>
  </si>
  <si>
    <t>曾雅芯</t>
  </si>
  <si>
    <t>310122</t>
  </si>
  <si>
    <t>黃以安</t>
  </si>
  <si>
    <t>310123</t>
  </si>
  <si>
    <t>黃悅慈</t>
  </si>
  <si>
    <t>310125</t>
  </si>
  <si>
    <t>黃靖涵</t>
  </si>
  <si>
    <t>310126</t>
  </si>
  <si>
    <t>楊茲涵</t>
  </si>
  <si>
    <t>310127</t>
  </si>
  <si>
    <t>楊筑琹</t>
  </si>
  <si>
    <t>310128</t>
  </si>
  <si>
    <t>葉家妤</t>
  </si>
  <si>
    <t>310129</t>
  </si>
  <si>
    <t>廖秀蘭</t>
  </si>
  <si>
    <t>310130</t>
  </si>
  <si>
    <t>賴怡伶</t>
  </si>
  <si>
    <t>310131</t>
  </si>
  <si>
    <t>顏鈺芸</t>
  </si>
  <si>
    <t>310132</t>
  </si>
  <si>
    <t>蘇鈺琳</t>
  </si>
  <si>
    <t>310133</t>
  </si>
  <si>
    <t>朱禾汝</t>
  </si>
  <si>
    <t>310134</t>
  </si>
  <si>
    <t>何芷萱</t>
  </si>
  <si>
    <t>310135</t>
  </si>
  <si>
    <t>宋彥蓁</t>
  </si>
  <si>
    <t>310136</t>
  </si>
  <si>
    <t>李佩蓉</t>
  </si>
  <si>
    <t>310137</t>
  </si>
  <si>
    <t>李宜庭</t>
  </si>
  <si>
    <t>310138</t>
  </si>
  <si>
    <t>李旻慈</t>
  </si>
  <si>
    <t>310139</t>
  </si>
  <si>
    <t>李苡漩</t>
  </si>
  <si>
    <t>310140</t>
  </si>
  <si>
    <t>李慈恩</t>
  </si>
  <si>
    <t>310141</t>
  </si>
  <si>
    <t>林郁蓉</t>
  </si>
  <si>
    <t>310142</t>
  </si>
  <si>
    <t>林香言</t>
  </si>
  <si>
    <t>310143</t>
  </si>
  <si>
    <t>邱芝筠</t>
  </si>
  <si>
    <t>310144</t>
  </si>
  <si>
    <t>洪嘉君</t>
  </si>
  <si>
    <t>310145</t>
  </si>
  <si>
    <t>唐靖雯</t>
  </si>
  <si>
    <t>310147</t>
  </si>
  <si>
    <t>張嘉宸</t>
  </si>
  <si>
    <t>310148</t>
  </si>
  <si>
    <t>許家榛</t>
  </si>
  <si>
    <t>310149</t>
  </si>
  <si>
    <t>郭佩欣</t>
  </si>
  <si>
    <t>310150</t>
  </si>
  <si>
    <t>郭蕙節</t>
  </si>
  <si>
    <t>310152</t>
  </si>
  <si>
    <t>陳勤孟</t>
  </si>
  <si>
    <t>310153</t>
  </si>
  <si>
    <t>陳鈺涵</t>
  </si>
  <si>
    <t>310154</t>
  </si>
  <si>
    <t>游涵茹</t>
  </si>
  <si>
    <t>310155</t>
  </si>
  <si>
    <t>黃于禎</t>
  </si>
  <si>
    <t>310156</t>
  </si>
  <si>
    <t>黃沛鈞</t>
  </si>
  <si>
    <t>310157</t>
  </si>
  <si>
    <t>黃苡芠</t>
  </si>
  <si>
    <t>310158</t>
  </si>
  <si>
    <t>黃渝婷</t>
  </si>
  <si>
    <t>310159</t>
  </si>
  <si>
    <t>黃靖芸</t>
  </si>
  <si>
    <t>310160</t>
  </si>
  <si>
    <t>葉文琳</t>
  </si>
  <si>
    <t>310161</t>
  </si>
  <si>
    <t>葉品妤</t>
  </si>
  <si>
    <t>310162</t>
  </si>
  <si>
    <t>廖茹楦</t>
  </si>
  <si>
    <t>310163</t>
  </si>
  <si>
    <t>劉芸諼</t>
  </si>
  <si>
    <t>310164</t>
  </si>
  <si>
    <t>賴沂琳</t>
  </si>
  <si>
    <t>310165</t>
  </si>
  <si>
    <t>謝婉瑜</t>
  </si>
  <si>
    <t>310166</t>
  </si>
  <si>
    <t>鍾采妤</t>
  </si>
  <si>
    <t>310167</t>
  </si>
  <si>
    <t>羅思涵</t>
  </si>
  <si>
    <t>310168</t>
  </si>
  <si>
    <t>王以琳</t>
  </si>
  <si>
    <t>310169</t>
  </si>
  <si>
    <t>王芊雅</t>
  </si>
  <si>
    <t>310170</t>
  </si>
  <si>
    <t>江依璇</t>
  </si>
  <si>
    <t>310171</t>
  </si>
  <si>
    <t>江宸羽</t>
  </si>
  <si>
    <t>310172</t>
  </si>
  <si>
    <t>吳湘庭</t>
  </si>
  <si>
    <t>310173</t>
  </si>
  <si>
    <t>呂沛璇</t>
  </si>
  <si>
    <t>310174</t>
  </si>
  <si>
    <t>周芊汝</t>
  </si>
  <si>
    <t>310175</t>
  </si>
  <si>
    <t>周亮妤</t>
  </si>
  <si>
    <t>310176</t>
  </si>
  <si>
    <t>林子卉</t>
  </si>
  <si>
    <t>310177</t>
  </si>
  <si>
    <t>林妤臻</t>
  </si>
  <si>
    <t>310178</t>
  </si>
  <si>
    <t>林昱慈</t>
  </si>
  <si>
    <t>310179</t>
  </si>
  <si>
    <t>林莛翌</t>
  </si>
  <si>
    <t>310180</t>
  </si>
  <si>
    <t>胡庭榛</t>
  </si>
  <si>
    <t>310181</t>
  </si>
  <si>
    <t>唐千珞</t>
  </si>
  <si>
    <t>310182</t>
  </si>
  <si>
    <t>徐子甯</t>
  </si>
  <si>
    <t>310185</t>
  </si>
  <si>
    <t>陳宇勤</t>
  </si>
  <si>
    <t>310186</t>
  </si>
  <si>
    <t>陳亞葳</t>
  </si>
  <si>
    <t>310187</t>
  </si>
  <si>
    <t>陳妮鈴</t>
  </si>
  <si>
    <t>310188</t>
  </si>
  <si>
    <t>陳品均</t>
  </si>
  <si>
    <t>310189</t>
  </si>
  <si>
    <t>陳映柔</t>
  </si>
  <si>
    <t>310190</t>
  </si>
  <si>
    <t>310191</t>
  </si>
  <si>
    <t>陳昱嘉</t>
  </si>
  <si>
    <t>310192</t>
  </si>
  <si>
    <t>陳莉寓</t>
  </si>
  <si>
    <t>310193</t>
  </si>
  <si>
    <t>曾宇賢</t>
  </si>
  <si>
    <t>310194</t>
  </si>
  <si>
    <t>游佩璇</t>
  </si>
  <si>
    <t>310195</t>
  </si>
  <si>
    <t>黃佳歆</t>
  </si>
  <si>
    <t>310196</t>
  </si>
  <si>
    <t>黃宥寧</t>
  </si>
  <si>
    <t>310197</t>
  </si>
  <si>
    <t>楊宜蓁</t>
  </si>
  <si>
    <t>310198</t>
  </si>
  <si>
    <t>葉宜芯</t>
  </si>
  <si>
    <t>310199</t>
  </si>
  <si>
    <t>劉彥廷</t>
  </si>
  <si>
    <t>310200</t>
  </si>
  <si>
    <t>鄭芊雅</t>
  </si>
  <si>
    <t>310201</t>
  </si>
  <si>
    <t>盧莉喬</t>
  </si>
  <si>
    <t>310202</t>
  </si>
  <si>
    <t>謝昀倩</t>
  </si>
  <si>
    <t>310203</t>
  </si>
  <si>
    <t>李姵誼</t>
  </si>
  <si>
    <t>310204</t>
  </si>
  <si>
    <t>李宥忻</t>
  </si>
  <si>
    <t>310205</t>
  </si>
  <si>
    <t>李宥臻</t>
  </si>
  <si>
    <t>310206</t>
  </si>
  <si>
    <t>李昱瑩</t>
  </si>
  <si>
    <t>310207</t>
  </si>
  <si>
    <t>李郁瑭</t>
  </si>
  <si>
    <t>310209</t>
  </si>
  <si>
    <t>沈涵鈺</t>
  </si>
  <si>
    <t>310210</t>
  </si>
  <si>
    <t>阮鈺鈞</t>
  </si>
  <si>
    <t>310211</t>
  </si>
  <si>
    <t>林以芯</t>
  </si>
  <si>
    <t>310212</t>
  </si>
  <si>
    <t>林亭妤</t>
  </si>
  <si>
    <t>310213</t>
  </si>
  <si>
    <t>林庭娸</t>
  </si>
  <si>
    <t>310215</t>
  </si>
  <si>
    <t>洪憶侹</t>
  </si>
  <si>
    <t>310216</t>
  </si>
  <si>
    <t>胡藴珊</t>
  </si>
  <si>
    <t>310217</t>
  </si>
  <si>
    <t>倉璿庭</t>
  </si>
  <si>
    <t>310218</t>
  </si>
  <si>
    <t>孫婕馨</t>
  </si>
  <si>
    <t>310219</t>
  </si>
  <si>
    <t>翁宥昕</t>
  </si>
  <si>
    <t>310220</t>
  </si>
  <si>
    <t>翁嘉貝</t>
  </si>
  <si>
    <t>310221</t>
  </si>
  <si>
    <t>張郁欣</t>
  </si>
  <si>
    <t>張婷愉</t>
  </si>
  <si>
    <t>310223</t>
  </si>
  <si>
    <t>郭姮妤</t>
  </si>
  <si>
    <t>310224</t>
  </si>
  <si>
    <t>黃孟潔</t>
  </si>
  <si>
    <t>310225</t>
  </si>
  <si>
    <t>黃瑈恩</t>
  </si>
  <si>
    <t>310226</t>
  </si>
  <si>
    <t>楊淮媛</t>
  </si>
  <si>
    <t>310227</t>
  </si>
  <si>
    <t>楊湘鳳</t>
  </si>
  <si>
    <t>310228</t>
  </si>
  <si>
    <t>廖彤芸</t>
  </si>
  <si>
    <t>310229</t>
  </si>
  <si>
    <t>樊慶雅</t>
  </si>
  <si>
    <t>310230</t>
  </si>
  <si>
    <t>蕭子軒</t>
  </si>
  <si>
    <t>310232</t>
  </si>
  <si>
    <t>賴以玹</t>
  </si>
  <si>
    <t>310233</t>
  </si>
  <si>
    <t>賴家芸</t>
  </si>
  <si>
    <t>310234</t>
  </si>
  <si>
    <t>羅莞淩</t>
  </si>
  <si>
    <t>310235</t>
  </si>
  <si>
    <t>蘇妍安</t>
  </si>
  <si>
    <t>310237</t>
  </si>
  <si>
    <t>顧芷綺</t>
  </si>
  <si>
    <t>310238</t>
  </si>
  <si>
    <t>王子晴</t>
  </si>
  <si>
    <t>310239</t>
  </si>
  <si>
    <t>王薏涵</t>
  </si>
  <si>
    <t>310240</t>
  </si>
  <si>
    <t>王藝錡</t>
  </si>
  <si>
    <t>310241</t>
  </si>
  <si>
    <t>朱芷儀</t>
  </si>
  <si>
    <t>310242</t>
  </si>
  <si>
    <t>朱芸靚</t>
  </si>
  <si>
    <t>310243</t>
  </si>
  <si>
    <t>江依柔</t>
  </si>
  <si>
    <t>310244</t>
  </si>
  <si>
    <t>吳宜螢</t>
  </si>
  <si>
    <t>310245</t>
  </si>
  <si>
    <t>李沛柔</t>
  </si>
  <si>
    <t>310246</t>
  </si>
  <si>
    <t>李育靚</t>
  </si>
  <si>
    <t>310247</t>
  </si>
  <si>
    <t>310248</t>
  </si>
  <si>
    <t>李宥欣</t>
  </si>
  <si>
    <t>310249</t>
  </si>
  <si>
    <t>李宥瑢</t>
  </si>
  <si>
    <t>310250</t>
  </si>
  <si>
    <t>李凱婷</t>
  </si>
  <si>
    <t>310251</t>
  </si>
  <si>
    <t>周采潔</t>
  </si>
  <si>
    <t>310252</t>
  </si>
  <si>
    <t>林玄舫</t>
  </si>
  <si>
    <t>310253</t>
  </si>
  <si>
    <t>林京潁</t>
  </si>
  <si>
    <t>310254</t>
  </si>
  <si>
    <t>林佩瑩</t>
  </si>
  <si>
    <t>310255</t>
  </si>
  <si>
    <t>林逸蒨</t>
  </si>
  <si>
    <t>310256</t>
  </si>
  <si>
    <t>涂宸瑄</t>
  </si>
  <si>
    <t>310257</t>
  </si>
  <si>
    <t>張翊語</t>
  </si>
  <si>
    <t>310258</t>
  </si>
  <si>
    <t>莊宸綺</t>
  </si>
  <si>
    <t>310259</t>
  </si>
  <si>
    <t>莊答娜</t>
  </si>
  <si>
    <t>310260</t>
  </si>
  <si>
    <t>陳妍蓁</t>
  </si>
  <si>
    <t>310261</t>
  </si>
  <si>
    <t>陳品璇</t>
  </si>
  <si>
    <t>310262</t>
  </si>
  <si>
    <t>曾于芯</t>
  </si>
  <si>
    <t>310263</t>
  </si>
  <si>
    <t>楊佩軒</t>
  </si>
  <si>
    <t>310264</t>
  </si>
  <si>
    <t>楊采穎</t>
  </si>
  <si>
    <t>310265</t>
  </si>
  <si>
    <t>劉家妤</t>
  </si>
  <si>
    <t>310266</t>
  </si>
  <si>
    <t>劉詠昕</t>
  </si>
  <si>
    <t>310267</t>
  </si>
  <si>
    <t>蔡沄芮</t>
  </si>
  <si>
    <t>310268</t>
  </si>
  <si>
    <t>蔡昀珊</t>
  </si>
  <si>
    <t>310269</t>
  </si>
  <si>
    <t>鄭心蕾</t>
  </si>
  <si>
    <t>310270</t>
  </si>
  <si>
    <t>鄭筠霈</t>
  </si>
  <si>
    <t>310271</t>
  </si>
  <si>
    <t>戴沛瑩</t>
  </si>
  <si>
    <t>310272</t>
  </si>
  <si>
    <t>310273</t>
  </si>
  <si>
    <t>何姿瑩</t>
  </si>
  <si>
    <t>310274</t>
  </si>
  <si>
    <t>吳芮騏</t>
  </si>
  <si>
    <t>310275</t>
  </si>
  <si>
    <t>310276</t>
  </si>
  <si>
    <t>巫沛芯</t>
  </si>
  <si>
    <t>310277</t>
  </si>
  <si>
    <t>李其蓁</t>
  </si>
  <si>
    <t>310278</t>
  </si>
  <si>
    <t>林函蓁</t>
  </si>
  <si>
    <t>310279</t>
  </si>
  <si>
    <t>林雨柔</t>
  </si>
  <si>
    <t>310280</t>
  </si>
  <si>
    <t>胡珮宸</t>
  </si>
  <si>
    <t>310281</t>
  </si>
  <si>
    <t>310282</t>
  </si>
  <si>
    <t>莊宜萱</t>
  </si>
  <si>
    <t>310283</t>
  </si>
  <si>
    <t>許博芸</t>
  </si>
  <si>
    <t>310284</t>
  </si>
  <si>
    <t>許嘉芳</t>
  </si>
  <si>
    <t>310285</t>
  </si>
  <si>
    <t>郭佳欣</t>
  </si>
  <si>
    <t>310286</t>
  </si>
  <si>
    <t>陳羽彤</t>
  </si>
  <si>
    <t>310287</t>
  </si>
  <si>
    <t>陳沛妤</t>
  </si>
  <si>
    <t>310288</t>
  </si>
  <si>
    <t>陳芊妤</t>
  </si>
  <si>
    <t>310290</t>
  </si>
  <si>
    <t>黃子怡</t>
  </si>
  <si>
    <t>310291</t>
  </si>
  <si>
    <t>黃芷嫻</t>
  </si>
  <si>
    <t>310292</t>
  </si>
  <si>
    <t>黃若涵</t>
  </si>
  <si>
    <t>310293</t>
  </si>
  <si>
    <t>黃曼婷</t>
  </si>
  <si>
    <t>310294</t>
  </si>
  <si>
    <t>黃莉宸</t>
  </si>
  <si>
    <t>310295</t>
  </si>
  <si>
    <t>黃湘鈞</t>
  </si>
  <si>
    <t>310296</t>
  </si>
  <si>
    <t>黃寶瑩</t>
  </si>
  <si>
    <t>310297</t>
  </si>
  <si>
    <t>禇凱馨</t>
  </si>
  <si>
    <t>310298</t>
  </si>
  <si>
    <t>劉家貝</t>
  </si>
  <si>
    <t>310299</t>
  </si>
  <si>
    <t>蔡沛彤</t>
  </si>
  <si>
    <t>310300</t>
  </si>
  <si>
    <t>蔡宜穎</t>
  </si>
  <si>
    <t>310301</t>
  </si>
  <si>
    <t>蔡昀彤</t>
  </si>
  <si>
    <t>310303</t>
  </si>
  <si>
    <t>賴妍蓁</t>
  </si>
  <si>
    <t>310304</t>
  </si>
  <si>
    <t>賴芊蓁</t>
  </si>
  <si>
    <t>310305</t>
  </si>
  <si>
    <t>謝沛杉</t>
  </si>
  <si>
    <t>310306</t>
  </si>
  <si>
    <t>丁思媛</t>
  </si>
  <si>
    <t>310307</t>
  </si>
  <si>
    <t>王歆媛</t>
  </si>
  <si>
    <t>310308</t>
  </si>
  <si>
    <t>史晏</t>
  </si>
  <si>
    <t>310309</t>
  </si>
  <si>
    <t>吳沛容</t>
  </si>
  <si>
    <t>310310</t>
  </si>
  <si>
    <t>吳佩宣</t>
  </si>
  <si>
    <t>310311</t>
  </si>
  <si>
    <t>呂欣蓉</t>
  </si>
  <si>
    <t>310312</t>
  </si>
  <si>
    <t>李宜潔</t>
  </si>
  <si>
    <t>310313</t>
  </si>
  <si>
    <t>李研蓁</t>
  </si>
  <si>
    <t>310314</t>
  </si>
  <si>
    <t>李珮安</t>
  </si>
  <si>
    <t>310315</t>
  </si>
  <si>
    <t>阮盈蓁</t>
  </si>
  <si>
    <t>310316</t>
  </si>
  <si>
    <t>林妍秀</t>
  </si>
  <si>
    <t>310317</t>
  </si>
  <si>
    <t>林怡岑</t>
  </si>
  <si>
    <t>310318</t>
  </si>
  <si>
    <t>林珈妤</t>
  </si>
  <si>
    <t>310319</t>
  </si>
  <si>
    <t>紀滎婕</t>
  </si>
  <si>
    <t>310320</t>
  </si>
  <si>
    <t>凌語罄</t>
  </si>
  <si>
    <t>310321</t>
  </si>
  <si>
    <t>翁瑀婕</t>
  </si>
  <si>
    <t>310322</t>
  </si>
  <si>
    <t>翁瑋均</t>
  </si>
  <si>
    <t>310323</t>
  </si>
  <si>
    <t>粘庭榕</t>
  </si>
  <si>
    <t>310324</t>
  </si>
  <si>
    <t>許家溱</t>
  </si>
  <si>
    <t>310325</t>
  </si>
  <si>
    <t>許捷雅</t>
  </si>
  <si>
    <t>310327</t>
  </si>
  <si>
    <t>陳庭瑜</t>
  </si>
  <si>
    <t>310328</t>
  </si>
  <si>
    <t>陳靜儀</t>
  </si>
  <si>
    <t>310329</t>
  </si>
  <si>
    <t>黃欣妍</t>
  </si>
  <si>
    <t>310330</t>
  </si>
  <si>
    <t>黃詠涵</t>
  </si>
  <si>
    <t>310331</t>
  </si>
  <si>
    <t>葉芃均</t>
  </si>
  <si>
    <t>310332</t>
  </si>
  <si>
    <t>劉庭羽</t>
  </si>
  <si>
    <t>310333</t>
  </si>
  <si>
    <t>鄧珮妤</t>
  </si>
  <si>
    <t>310334</t>
  </si>
  <si>
    <t>魏似珊</t>
  </si>
  <si>
    <t>310335</t>
  </si>
  <si>
    <t>羅云晨</t>
  </si>
  <si>
    <t>310336</t>
  </si>
  <si>
    <t>羅苡宸</t>
  </si>
  <si>
    <t>310337</t>
  </si>
  <si>
    <t>蘇伊岑</t>
  </si>
  <si>
    <t>310339</t>
  </si>
  <si>
    <t>龔芷昀</t>
  </si>
  <si>
    <t>310340</t>
  </si>
  <si>
    <t>王聿葭</t>
  </si>
  <si>
    <t>310341</t>
  </si>
  <si>
    <t>余昕芮</t>
  </si>
  <si>
    <t>310342</t>
  </si>
  <si>
    <t>吳若綺</t>
  </si>
  <si>
    <t>310343</t>
  </si>
  <si>
    <t>吳浩熏</t>
  </si>
  <si>
    <t>310344</t>
  </si>
  <si>
    <t>李津樂</t>
  </si>
  <si>
    <t>310345</t>
  </si>
  <si>
    <t>周筠雅</t>
  </si>
  <si>
    <t>310346</t>
  </si>
  <si>
    <t>林均蔚</t>
  </si>
  <si>
    <t>310347</t>
  </si>
  <si>
    <t>林玟妤</t>
  </si>
  <si>
    <t>310348</t>
  </si>
  <si>
    <t>林家綺</t>
  </si>
  <si>
    <t>310349</t>
  </si>
  <si>
    <t>林晏妘</t>
  </si>
  <si>
    <t>310351</t>
  </si>
  <si>
    <t>林惠晴</t>
  </si>
  <si>
    <t>310352</t>
  </si>
  <si>
    <t>邱菲妍</t>
  </si>
  <si>
    <t>310353</t>
  </si>
  <si>
    <t>柯祐婕</t>
  </si>
  <si>
    <t>310354</t>
  </si>
  <si>
    <t>張怡樂</t>
  </si>
  <si>
    <t>310356</t>
  </si>
  <si>
    <t>許穎瑄</t>
  </si>
  <si>
    <t>310357</t>
  </si>
  <si>
    <t>郭希如</t>
  </si>
  <si>
    <t>310358</t>
  </si>
  <si>
    <t>陳怡婷</t>
  </si>
  <si>
    <t>310359</t>
  </si>
  <si>
    <t>陳芸萱</t>
  </si>
  <si>
    <t>310360</t>
  </si>
  <si>
    <t>陳亭羽</t>
  </si>
  <si>
    <t>310361</t>
  </si>
  <si>
    <t>陳亮妘</t>
  </si>
  <si>
    <t>310362</t>
  </si>
  <si>
    <t>温宜謙</t>
  </si>
  <si>
    <t>310363</t>
  </si>
  <si>
    <t>湯孟璇</t>
  </si>
  <si>
    <t>310364</t>
  </si>
  <si>
    <t>黃子芸</t>
  </si>
  <si>
    <t>310366</t>
  </si>
  <si>
    <t>黃宥莘</t>
  </si>
  <si>
    <t>310367</t>
  </si>
  <si>
    <t>黃滎滎</t>
  </si>
  <si>
    <t>310368</t>
  </si>
  <si>
    <t>劉雨柔</t>
  </si>
  <si>
    <t>310369</t>
  </si>
  <si>
    <t>劉品妤</t>
  </si>
  <si>
    <t>310370</t>
  </si>
  <si>
    <t>劉祐㚬</t>
  </si>
  <si>
    <t>310371</t>
  </si>
  <si>
    <t>蔡宜均</t>
  </si>
  <si>
    <t>310520</t>
  </si>
  <si>
    <t>蔡芊芸</t>
  </si>
  <si>
    <t>310373</t>
  </si>
  <si>
    <t>吳宇玲</t>
  </si>
  <si>
    <t>310374</t>
  </si>
  <si>
    <t>吳宜芳</t>
  </si>
  <si>
    <t>310375</t>
  </si>
  <si>
    <t>吳欣蓉</t>
  </si>
  <si>
    <t>310376</t>
  </si>
  <si>
    <t>吳品蓁</t>
  </si>
  <si>
    <t>310377</t>
  </si>
  <si>
    <t>吳詠晴</t>
  </si>
  <si>
    <t>310378</t>
  </si>
  <si>
    <t>呂佩齡</t>
  </si>
  <si>
    <t>310379</t>
  </si>
  <si>
    <t>李佳臻</t>
  </si>
  <si>
    <t>310380</t>
  </si>
  <si>
    <t>李采蓁</t>
  </si>
  <si>
    <t>310381</t>
  </si>
  <si>
    <t>李嘉芳</t>
  </si>
  <si>
    <t>310382</t>
  </si>
  <si>
    <t>周家萱</t>
  </si>
  <si>
    <t>310383</t>
  </si>
  <si>
    <t>林妤璇</t>
  </si>
  <si>
    <t>310384</t>
  </si>
  <si>
    <t>林怡廷</t>
  </si>
  <si>
    <t>310385</t>
  </si>
  <si>
    <t>310386</t>
  </si>
  <si>
    <t>林昱彤</t>
  </si>
  <si>
    <t>310387</t>
  </si>
  <si>
    <t>林晴薇</t>
  </si>
  <si>
    <t>310388</t>
  </si>
  <si>
    <t>邱鈺家</t>
  </si>
  <si>
    <t>310389</t>
  </si>
  <si>
    <t>洪語彤</t>
  </si>
  <si>
    <t>310390</t>
  </si>
  <si>
    <t>徐士芸</t>
  </si>
  <si>
    <t>310391</t>
  </si>
  <si>
    <t>徐昀佑</t>
  </si>
  <si>
    <t>310392</t>
  </si>
  <si>
    <t>徐斐薇</t>
  </si>
  <si>
    <t>310393</t>
  </si>
  <si>
    <t>張芊穎</t>
  </si>
  <si>
    <t>310394</t>
  </si>
  <si>
    <t>張容欣</t>
  </si>
  <si>
    <t>310395</t>
  </si>
  <si>
    <t>張喬茵</t>
  </si>
  <si>
    <t>310396</t>
  </si>
  <si>
    <t>張毓喬</t>
  </si>
  <si>
    <t>310397</t>
  </si>
  <si>
    <t>陳以芯</t>
  </si>
  <si>
    <t>310398</t>
  </si>
  <si>
    <t>陳苡壬</t>
  </si>
  <si>
    <t>310399</t>
  </si>
  <si>
    <t>黃芊霈</t>
  </si>
  <si>
    <t>310400</t>
  </si>
  <si>
    <t>楊茜丞</t>
  </si>
  <si>
    <t>310401</t>
  </si>
  <si>
    <t>蔡佳芸</t>
  </si>
  <si>
    <t>310402</t>
  </si>
  <si>
    <t>蔡函家</t>
  </si>
  <si>
    <t>310403</t>
  </si>
  <si>
    <t>蔡雨珍</t>
  </si>
  <si>
    <t>310404</t>
  </si>
  <si>
    <t>鄭芷宜</t>
  </si>
  <si>
    <t>310405</t>
  </si>
  <si>
    <t>蕭湘縈</t>
  </si>
  <si>
    <t>310406</t>
  </si>
  <si>
    <t>鍾蕎聿</t>
  </si>
  <si>
    <t>310407</t>
  </si>
  <si>
    <t>王敏</t>
  </si>
  <si>
    <t>310408</t>
  </si>
  <si>
    <t>王渝雯</t>
  </si>
  <si>
    <t>310409</t>
  </si>
  <si>
    <t>吳敏慈</t>
  </si>
  <si>
    <t>310410</t>
  </si>
  <si>
    <t>李芝頴</t>
  </si>
  <si>
    <t>310411</t>
  </si>
  <si>
    <t>李家瑩</t>
  </si>
  <si>
    <t>310412</t>
  </si>
  <si>
    <t>沈亮瑀</t>
  </si>
  <si>
    <t>310413</t>
  </si>
  <si>
    <t>林巧臻</t>
  </si>
  <si>
    <t>310415</t>
  </si>
  <si>
    <t>林庭萱</t>
  </si>
  <si>
    <t>310416</t>
  </si>
  <si>
    <t>林韵庭</t>
  </si>
  <si>
    <t>310417</t>
  </si>
  <si>
    <t>林瑩儀</t>
  </si>
  <si>
    <t>310418</t>
  </si>
  <si>
    <t>邱雲湘</t>
  </si>
  <si>
    <t>310419</t>
  </si>
  <si>
    <t>侯妤璇</t>
  </si>
  <si>
    <t>310420</t>
  </si>
  <si>
    <t>施亮妘</t>
  </si>
  <si>
    <t>310421</t>
  </si>
  <si>
    <t>洪子棋</t>
  </si>
  <si>
    <t>310422</t>
  </si>
  <si>
    <t>袁翊綺</t>
  </si>
  <si>
    <t>310423</t>
  </si>
  <si>
    <t>許舒涵</t>
  </si>
  <si>
    <t>310424</t>
  </si>
  <si>
    <t>陳心唯</t>
  </si>
  <si>
    <t>310425</t>
  </si>
  <si>
    <t>陳奕瑄</t>
  </si>
  <si>
    <t>310426</t>
  </si>
  <si>
    <t>陳宥心</t>
  </si>
  <si>
    <t>310427</t>
  </si>
  <si>
    <t>陳美娟</t>
  </si>
  <si>
    <t>310429</t>
  </si>
  <si>
    <t>黃昀萱</t>
  </si>
  <si>
    <t>310430</t>
  </si>
  <si>
    <t>黃莛芸</t>
  </si>
  <si>
    <t>310431</t>
  </si>
  <si>
    <t>黃鈞琦</t>
  </si>
  <si>
    <t>310432</t>
  </si>
  <si>
    <t>黃筱淇</t>
  </si>
  <si>
    <t>310433</t>
  </si>
  <si>
    <t>蔡文心</t>
  </si>
  <si>
    <t>310434</t>
  </si>
  <si>
    <t>蕭聿涵</t>
  </si>
  <si>
    <t>310435</t>
  </si>
  <si>
    <t>蕭妤蓁</t>
  </si>
  <si>
    <t>310436</t>
  </si>
  <si>
    <t>賴奕禎</t>
  </si>
  <si>
    <t>310437</t>
  </si>
  <si>
    <t>謝函妤</t>
  </si>
  <si>
    <t>310438</t>
  </si>
  <si>
    <t>謝庭媗</t>
  </si>
  <si>
    <t>310440</t>
  </si>
  <si>
    <t>饒若亞</t>
  </si>
  <si>
    <t>310441</t>
  </si>
  <si>
    <t>王芷翎</t>
  </si>
  <si>
    <t>310442</t>
  </si>
  <si>
    <t>王儀顓</t>
  </si>
  <si>
    <t>310443</t>
  </si>
  <si>
    <t>何蕎安</t>
  </si>
  <si>
    <t>310444</t>
  </si>
  <si>
    <t>吳欣晏</t>
  </si>
  <si>
    <t>310445</t>
  </si>
  <si>
    <t>李雨柔</t>
  </si>
  <si>
    <t>310446</t>
  </si>
  <si>
    <t>沈庭羽</t>
  </si>
  <si>
    <t>310447</t>
  </si>
  <si>
    <t>周品妤</t>
  </si>
  <si>
    <t>310448</t>
  </si>
  <si>
    <t>林侑儀</t>
  </si>
  <si>
    <t>310449</t>
  </si>
  <si>
    <t>林宜玟</t>
  </si>
  <si>
    <t>310450</t>
  </si>
  <si>
    <t>侯奕安</t>
  </si>
  <si>
    <t>310451</t>
  </si>
  <si>
    <t>胡芳綺</t>
  </si>
  <si>
    <t>310452</t>
  </si>
  <si>
    <t>許芊宇</t>
  </si>
  <si>
    <t>310453</t>
  </si>
  <si>
    <t>許茗晴</t>
  </si>
  <si>
    <t>310454</t>
  </si>
  <si>
    <t>陳沅圻</t>
  </si>
  <si>
    <t>310455</t>
  </si>
  <si>
    <t>陳佳宜</t>
  </si>
  <si>
    <t>310456</t>
  </si>
  <si>
    <t>陳品涵</t>
  </si>
  <si>
    <t>310457</t>
  </si>
  <si>
    <t>陳宥臻</t>
  </si>
  <si>
    <t>310458</t>
  </si>
  <si>
    <t>陳唯庭</t>
  </si>
  <si>
    <t>310459</t>
  </si>
  <si>
    <t>陳語辰</t>
  </si>
  <si>
    <t>310460</t>
  </si>
  <si>
    <t>曾湘淳</t>
  </si>
  <si>
    <t>310461</t>
  </si>
  <si>
    <t>黃巧甯</t>
  </si>
  <si>
    <t>310462</t>
  </si>
  <si>
    <t>黃安妤</t>
  </si>
  <si>
    <t>310463</t>
  </si>
  <si>
    <t>黃芃恩</t>
  </si>
  <si>
    <t>310464</t>
  </si>
  <si>
    <t>黃毓茜</t>
  </si>
  <si>
    <t>310465</t>
  </si>
  <si>
    <t>劉庭宇</t>
  </si>
  <si>
    <t>310466</t>
  </si>
  <si>
    <t>蔡依庭</t>
  </si>
  <si>
    <t>310467</t>
  </si>
  <si>
    <t>蔡宜珊</t>
  </si>
  <si>
    <t>310468</t>
  </si>
  <si>
    <t>鄭伃捷</t>
  </si>
  <si>
    <t>310469</t>
  </si>
  <si>
    <t>鄭聿宸</t>
  </si>
  <si>
    <t>310470</t>
  </si>
  <si>
    <t>鄭恩羽</t>
  </si>
  <si>
    <t>310471</t>
  </si>
  <si>
    <t>蕭若誼</t>
  </si>
  <si>
    <t>310472</t>
  </si>
  <si>
    <t>賴永潔</t>
  </si>
  <si>
    <t>310473</t>
  </si>
  <si>
    <t>賴鈺婷</t>
  </si>
  <si>
    <t>310475</t>
  </si>
  <si>
    <t>蘇品甄</t>
  </si>
  <si>
    <t>310521</t>
  </si>
  <si>
    <t>張芷綺</t>
  </si>
  <si>
    <t>310476</t>
  </si>
  <si>
    <t>王郁茜</t>
  </si>
  <si>
    <t>310477</t>
  </si>
  <si>
    <t>王顥芯</t>
  </si>
  <si>
    <t>310478</t>
  </si>
  <si>
    <t>伍聖婕</t>
  </si>
  <si>
    <t>310479</t>
  </si>
  <si>
    <t>余甯甯</t>
  </si>
  <si>
    <t>310480</t>
  </si>
  <si>
    <t>吳沂倢</t>
  </si>
  <si>
    <t>310481</t>
  </si>
  <si>
    <t>吳芃穎</t>
  </si>
  <si>
    <t>310482</t>
  </si>
  <si>
    <t>李采恩</t>
  </si>
  <si>
    <t>310483</t>
  </si>
  <si>
    <t>林千佑</t>
  </si>
  <si>
    <t>310484</t>
  </si>
  <si>
    <t>林元貞</t>
  </si>
  <si>
    <t>310485</t>
  </si>
  <si>
    <t>林芷伊</t>
  </si>
  <si>
    <t>310486</t>
  </si>
  <si>
    <t>林瑞婕</t>
  </si>
  <si>
    <t>310487</t>
  </si>
  <si>
    <t>林筱倢</t>
  </si>
  <si>
    <t>310488</t>
  </si>
  <si>
    <t>林靚瑀</t>
  </si>
  <si>
    <t>310489</t>
  </si>
  <si>
    <t>凃品瑄</t>
  </si>
  <si>
    <t>310490</t>
  </si>
  <si>
    <t>張珮芩</t>
  </si>
  <si>
    <t>310491</t>
  </si>
  <si>
    <t>郭苡涵</t>
  </si>
  <si>
    <t>310492</t>
  </si>
  <si>
    <t>郭家諭</t>
  </si>
  <si>
    <t>310493</t>
  </si>
  <si>
    <t>陳品蓁</t>
  </si>
  <si>
    <t>310494</t>
  </si>
  <si>
    <t>陳姸榛</t>
  </si>
  <si>
    <t>310495</t>
  </si>
  <si>
    <t>陳律媞</t>
  </si>
  <si>
    <t>310496</t>
  </si>
  <si>
    <t>曾宥瑄</t>
  </si>
  <si>
    <t>310497</t>
  </si>
  <si>
    <t>黃元沅</t>
  </si>
  <si>
    <t>310498</t>
  </si>
  <si>
    <t>葉譿儀</t>
  </si>
  <si>
    <t>310499</t>
  </si>
  <si>
    <t>劉子睿</t>
  </si>
  <si>
    <t>310500</t>
  </si>
  <si>
    <t>歐星含</t>
  </si>
  <si>
    <t>310501</t>
  </si>
  <si>
    <t>蔡宜娜</t>
  </si>
  <si>
    <t>310502</t>
  </si>
  <si>
    <t>蕭懷恩</t>
  </si>
  <si>
    <t>310503</t>
  </si>
  <si>
    <t>簡思敏</t>
  </si>
  <si>
    <t>310504</t>
  </si>
  <si>
    <t>闕劭蓁</t>
  </si>
  <si>
    <t>310505</t>
  </si>
  <si>
    <t>蘇容瑩</t>
  </si>
  <si>
    <t>310506</t>
  </si>
  <si>
    <t>王苡茜</t>
  </si>
  <si>
    <t>310507</t>
  </si>
  <si>
    <t>吳予晴</t>
  </si>
  <si>
    <t>310508</t>
  </si>
  <si>
    <t>吳孟璇</t>
  </si>
  <si>
    <t>310510</t>
  </si>
  <si>
    <t>林品言</t>
  </si>
  <si>
    <t>310511</t>
  </si>
  <si>
    <t>侯妤姍</t>
  </si>
  <si>
    <t>310512</t>
  </si>
  <si>
    <t>張婕語</t>
  </si>
  <si>
    <t>310513</t>
  </si>
  <si>
    <t>陳妍雅</t>
  </si>
  <si>
    <t>310514</t>
  </si>
  <si>
    <t>陳品攸</t>
  </si>
  <si>
    <t>310515</t>
  </si>
  <si>
    <t>陳彥瑄</t>
  </si>
  <si>
    <t>310516</t>
  </si>
  <si>
    <t>陳家渝</t>
  </si>
  <si>
    <t>310517</t>
  </si>
  <si>
    <t>黃家溱</t>
  </si>
  <si>
    <t>310518</t>
  </si>
  <si>
    <t>劉庭妍</t>
  </si>
  <si>
    <t>310519</t>
  </si>
  <si>
    <t>簡羽葳</t>
  </si>
  <si>
    <t>黃于珊</t>
  </si>
  <si>
    <t>吳沛芸</t>
  </si>
  <si>
    <t>王鈺涵</t>
  </si>
  <si>
    <t>蔡依珊</t>
  </si>
  <si>
    <t>謝宜蓁</t>
  </si>
  <si>
    <t>呂翊瑄</t>
  </si>
  <si>
    <t>王儷蓉</t>
  </si>
  <si>
    <t>張瑀琳</t>
  </si>
  <si>
    <t>陳宏昌</t>
  </si>
  <si>
    <t>蔡易儒</t>
  </si>
  <si>
    <t>4校長</t>
    <phoneticPr fontId="2" type="noConversion"/>
  </si>
  <si>
    <t>1.一張最多24個班，最多100人
2.校內公假簽核至學務主任。
  校外公假簽核至校長。</t>
    <phoneticPr fontId="2" type="noConversion"/>
  </si>
  <si>
    <t>簽核流程完成後，請送至學務處生輔組</t>
    <phoneticPr fontId="2" type="noConversion"/>
  </si>
  <si>
    <t>310522</t>
  </si>
  <si>
    <t>410001</t>
  </si>
  <si>
    <t>410002</t>
  </si>
  <si>
    <t>410003</t>
  </si>
  <si>
    <t>410004</t>
  </si>
  <si>
    <t>410005</t>
  </si>
  <si>
    <t>410006</t>
  </si>
  <si>
    <t>410007</t>
  </si>
  <si>
    <t>410008</t>
  </si>
  <si>
    <t>410009</t>
  </si>
  <si>
    <t>410010</t>
  </si>
  <si>
    <t>410011</t>
  </si>
  <si>
    <t>410012</t>
  </si>
  <si>
    <t>410013</t>
  </si>
  <si>
    <t>410014</t>
  </si>
  <si>
    <t>410015</t>
  </si>
  <si>
    <t>410016</t>
  </si>
  <si>
    <t>410017</t>
  </si>
  <si>
    <t>410018</t>
  </si>
  <si>
    <t>410019</t>
  </si>
  <si>
    <t>410020</t>
  </si>
  <si>
    <t>410021</t>
  </si>
  <si>
    <t>410022</t>
  </si>
  <si>
    <t>410023</t>
  </si>
  <si>
    <t>410024</t>
  </si>
  <si>
    <t>410025</t>
  </si>
  <si>
    <t>410026</t>
  </si>
  <si>
    <t>410027</t>
  </si>
  <si>
    <t>410029</t>
  </si>
  <si>
    <t>410030</t>
  </si>
  <si>
    <t>410031</t>
  </si>
  <si>
    <t>410032</t>
  </si>
  <si>
    <t>410033</t>
  </si>
  <si>
    <t>410034</t>
  </si>
  <si>
    <t>410035</t>
  </si>
  <si>
    <t>410036</t>
  </si>
  <si>
    <t>410037</t>
  </si>
  <si>
    <t>410038</t>
  </si>
  <si>
    <t>410039</t>
  </si>
  <si>
    <t>410040</t>
  </si>
  <si>
    <t>410041</t>
  </si>
  <si>
    <t>410042</t>
  </si>
  <si>
    <t>410043</t>
  </si>
  <si>
    <t>410044</t>
  </si>
  <si>
    <t>410045</t>
  </si>
  <si>
    <t>410046</t>
  </si>
  <si>
    <t>410047</t>
  </si>
  <si>
    <t>410048</t>
  </si>
  <si>
    <t>410049</t>
  </si>
  <si>
    <t>410050</t>
  </si>
  <si>
    <t>410052</t>
  </si>
  <si>
    <t>410053</t>
  </si>
  <si>
    <t>410054</t>
  </si>
  <si>
    <t>410055</t>
  </si>
  <si>
    <t>410056</t>
  </si>
  <si>
    <t>410057</t>
  </si>
  <si>
    <t>410058</t>
  </si>
  <si>
    <t>410059</t>
  </si>
  <si>
    <t>410060</t>
  </si>
  <si>
    <t>410061</t>
  </si>
  <si>
    <t>410062</t>
  </si>
  <si>
    <t>410063</t>
  </si>
  <si>
    <t>410065</t>
  </si>
  <si>
    <t>410066</t>
  </si>
  <si>
    <t>410067</t>
  </si>
  <si>
    <t>410068</t>
  </si>
  <si>
    <t>410069</t>
  </si>
  <si>
    <t>410070</t>
  </si>
  <si>
    <t>410071</t>
  </si>
  <si>
    <t>410072</t>
  </si>
  <si>
    <t>410073</t>
  </si>
  <si>
    <t>410075</t>
  </si>
  <si>
    <t>410076</t>
  </si>
  <si>
    <t>410077</t>
  </si>
  <si>
    <t>410078</t>
  </si>
  <si>
    <t>410079</t>
  </si>
  <si>
    <t>410080</t>
  </si>
  <si>
    <t>410081</t>
  </si>
  <si>
    <t>410082</t>
  </si>
  <si>
    <t>410083</t>
  </si>
  <si>
    <t>410084</t>
  </si>
  <si>
    <t>410085</t>
  </si>
  <si>
    <t>410086</t>
  </si>
  <si>
    <t>410087</t>
  </si>
  <si>
    <t>410088</t>
  </si>
  <si>
    <t>410089</t>
  </si>
  <si>
    <t>410090</t>
  </si>
  <si>
    <t>410091</t>
  </si>
  <si>
    <t>410092</t>
  </si>
  <si>
    <t>410093</t>
  </si>
  <si>
    <t>410094</t>
  </si>
  <si>
    <t>410095</t>
  </si>
  <si>
    <t>410096</t>
  </si>
  <si>
    <t>410097</t>
  </si>
  <si>
    <t>410098</t>
  </si>
  <si>
    <t>410099</t>
  </si>
  <si>
    <t>410100</t>
  </si>
  <si>
    <t>410101</t>
  </si>
  <si>
    <t>410102</t>
  </si>
  <si>
    <t>410103</t>
  </si>
  <si>
    <t>410104</t>
  </si>
  <si>
    <t>410105</t>
  </si>
  <si>
    <t>410106</t>
  </si>
  <si>
    <t>410107</t>
  </si>
  <si>
    <t>410108</t>
  </si>
  <si>
    <t>410109</t>
  </si>
  <si>
    <t>410110</t>
  </si>
  <si>
    <t>410111</t>
  </si>
  <si>
    <t>410112</t>
  </si>
  <si>
    <t>410113</t>
  </si>
  <si>
    <t>410115</t>
  </si>
  <si>
    <t>410116</t>
  </si>
  <si>
    <t>410117</t>
  </si>
  <si>
    <t>410118</t>
  </si>
  <si>
    <t>410119</t>
  </si>
  <si>
    <t>410120</t>
  </si>
  <si>
    <t>410121</t>
  </si>
  <si>
    <t>410122</t>
  </si>
  <si>
    <t>410123</t>
  </si>
  <si>
    <t>410124</t>
  </si>
  <si>
    <t>410125</t>
  </si>
  <si>
    <t>410126</t>
  </si>
  <si>
    <t>410127</t>
  </si>
  <si>
    <t>410128</t>
  </si>
  <si>
    <t>410129</t>
  </si>
  <si>
    <t>410130</t>
  </si>
  <si>
    <t>410131</t>
  </si>
  <si>
    <t>410132</t>
  </si>
  <si>
    <t>410133</t>
  </si>
  <si>
    <t>410134</t>
  </si>
  <si>
    <t>410136</t>
  </si>
  <si>
    <t>410137</t>
  </si>
  <si>
    <t>410138</t>
  </si>
  <si>
    <t>410139</t>
  </si>
  <si>
    <t>410140</t>
  </si>
  <si>
    <t>410141</t>
  </si>
  <si>
    <t>410142</t>
  </si>
  <si>
    <t>410144</t>
  </si>
  <si>
    <t>410145</t>
  </si>
  <si>
    <t>410146</t>
  </si>
  <si>
    <t>410147</t>
  </si>
  <si>
    <t>410148</t>
  </si>
  <si>
    <t>410149</t>
  </si>
  <si>
    <t>410150</t>
  </si>
  <si>
    <t>410151</t>
  </si>
  <si>
    <t>410152</t>
  </si>
  <si>
    <t>410153</t>
  </si>
  <si>
    <t>410155</t>
  </si>
  <si>
    <t>410156</t>
  </si>
  <si>
    <t>410157</t>
  </si>
  <si>
    <t>410159</t>
  </si>
  <si>
    <t>410160</t>
  </si>
  <si>
    <t>410161</t>
  </si>
  <si>
    <t>410162</t>
  </si>
  <si>
    <t>410163</t>
  </si>
  <si>
    <t>410164</t>
  </si>
  <si>
    <t>410165</t>
  </si>
  <si>
    <t>410166</t>
  </si>
  <si>
    <t>410167</t>
  </si>
  <si>
    <t>410168</t>
  </si>
  <si>
    <t>410169</t>
  </si>
  <si>
    <t>410170</t>
  </si>
  <si>
    <t>410171</t>
  </si>
  <si>
    <t>410172</t>
  </si>
  <si>
    <t>410173</t>
  </si>
  <si>
    <t>410174</t>
  </si>
  <si>
    <t>410175</t>
  </si>
  <si>
    <t>410176</t>
  </si>
  <si>
    <t>410177</t>
  </si>
  <si>
    <t>410178</t>
  </si>
  <si>
    <t>410179</t>
  </si>
  <si>
    <t>410180</t>
  </si>
  <si>
    <t>410181</t>
  </si>
  <si>
    <t>410182</t>
  </si>
  <si>
    <t>410183</t>
  </si>
  <si>
    <t>410184</t>
  </si>
  <si>
    <t>410185</t>
  </si>
  <si>
    <t>410186</t>
  </si>
  <si>
    <t>410187</t>
  </si>
  <si>
    <t>410188</t>
  </si>
  <si>
    <t>410189</t>
  </si>
  <si>
    <t>410190</t>
  </si>
  <si>
    <t>410191</t>
  </si>
  <si>
    <t>410192</t>
  </si>
  <si>
    <t>410193</t>
  </si>
  <si>
    <t>410194</t>
  </si>
  <si>
    <t>410195</t>
  </si>
  <si>
    <t>410196</t>
  </si>
  <si>
    <t>410197</t>
  </si>
  <si>
    <t>410198</t>
  </si>
  <si>
    <t>410199</t>
  </si>
  <si>
    <t>410200</t>
  </si>
  <si>
    <t>410201</t>
  </si>
  <si>
    <t>410203</t>
  </si>
  <si>
    <t>410204</t>
  </si>
  <si>
    <t>410205</t>
  </si>
  <si>
    <t>410206</t>
  </si>
  <si>
    <t>410207</t>
  </si>
  <si>
    <t>410208</t>
  </si>
  <si>
    <t>410209</t>
  </si>
  <si>
    <t>410210</t>
  </si>
  <si>
    <t>410211</t>
  </si>
  <si>
    <t>410212</t>
  </si>
  <si>
    <t>410213</t>
  </si>
  <si>
    <t>410214</t>
  </si>
  <si>
    <t>410215</t>
  </si>
  <si>
    <t>410216</t>
  </si>
  <si>
    <t>410217</t>
  </si>
  <si>
    <t>410218</t>
  </si>
  <si>
    <t>410219</t>
  </si>
  <si>
    <t>410220</t>
  </si>
  <si>
    <t>410221</t>
  </si>
  <si>
    <t>410222</t>
  </si>
  <si>
    <t>410223</t>
  </si>
  <si>
    <t>410224</t>
  </si>
  <si>
    <t>410225</t>
  </si>
  <si>
    <t>410226</t>
  </si>
  <si>
    <t>410227</t>
  </si>
  <si>
    <t>410228</t>
  </si>
  <si>
    <t>410229</t>
  </si>
  <si>
    <t>410230</t>
  </si>
  <si>
    <t>410231</t>
  </si>
  <si>
    <t>410232</t>
  </si>
  <si>
    <t>410233</t>
  </si>
  <si>
    <t>410234</t>
  </si>
  <si>
    <t>410235</t>
  </si>
  <si>
    <t>410236</t>
  </si>
  <si>
    <t>410237</t>
  </si>
  <si>
    <t>410238</t>
  </si>
  <si>
    <t>410239</t>
  </si>
  <si>
    <t>410240</t>
  </si>
  <si>
    <t>410241</t>
  </si>
  <si>
    <t>410242</t>
  </si>
  <si>
    <t>410243</t>
  </si>
  <si>
    <t>410244</t>
  </si>
  <si>
    <t>410245</t>
  </si>
  <si>
    <t>410246</t>
  </si>
  <si>
    <t>410247</t>
  </si>
  <si>
    <t>410248</t>
  </si>
  <si>
    <t>410249</t>
  </si>
  <si>
    <t>410250</t>
  </si>
  <si>
    <t>410251</t>
  </si>
  <si>
    <t>410252</t>
  </si>
  <si>
    <t>410253</t>
  </si>
  <si>
    <t>410254</t>
  </si>
  <si>
    <t>410255</t>
  </si>
  <si>
    <t>410256</t>
  </si>
  <si>
    <t>410257</t>
  </si>
  <si>
    <t>410258</t>
  </si>
  <si>
    <t>410259</t>
  </si>
  <si>
    <t>410260</t>
  </si>
  <si>
    <t>410261</t>
  </si>
  <si>
    <t>410262</t>
  </si>
  <si>
    <t>410263</t>
  </si>
  <si>
    <t>410264</t>
  </si>
  <si>
    <t>410265</t>
  </si>
  <si>
    <t>410266</t>
  </si>
  <si>
    <t>410268</t>
  </si>
  <si>
    <t>410269</t>
  </si>
  <si>
    <t>410270</t>
  </si>
  <si>
    <t>410271</t>
  </si>
  <si>
    <t>410272</t>
  </si>
  <si>
    <t>410273</t>
  </si>
  <si>
    <t>410274</t>
  </si>
  <si>
    <t>410275</t>
  </si>
  <si>
    <t>410276</t>
  </si>
  <si>
    <t>410277</t>
  </si>
  <si>
    <t>410278</t>
  </si>
  <si>
    <t>410279</t>
  </si>
  <si>
    <t>410280</t>
  </si>
  <si>
    <t>410281</t>
  </si>
  <si>
    <t>410282</t>
  </si>
  <si>
    <t>410285</t>
  </si>
  <si>
    <t>410286</t>
  </si>
  <si>
    <t>410287</t>
  </si>
  <si>
    <t>410288</t>
  </si>
  <si>
    <t>410289</t>
  </si>
  <si>
    <t>410290</t>
  </si>
  <si>
    <t>410291</t>
  </si>
  <si>
    <t>410292</t>
  </si>
  <si>
    <t>410293</t>
  </si>
  <si>
    <t>410294</t>
  </si>
  <si>
    <t>410295</t>
  </si>
  <si>
    <t>410296</t>
  </si>
  <si>
    <t>410297</t>
  </si>
  <si>
    <t>410298</t>
  </si>
  <si>
    <t>410299</t>
  </si>
  <si>
    <t>410300</t>
  </si>
  <si>
    <t>410301</t>
  </si>
  <si>
    <t>410302</t>
  </si>
  <si>
    <t>410303</t>
  </si>
  <si>
    <t>410304</t>
  </si>
  <si>
    <t>410305</t>
  </si>
  <si>
    <t>410306</t>
  </si>
  <si>
    <t>410307</t>
  </si>
  <si>
    <t>410308</t>
  </si>
  <si>
    <t>410309</t>
  </si>
  <si>
    <t>410310</t>
  </si>
  <si>
    <t>410311</t>
  </si>
  <si>
    <t>410312</t>
  </si>
  <si>
    <t>410313</t>
  </si>
  <si>
    <t>410314</t>
  </si>
  <si>
    <t>410315</t>
  </si>
  <si>
    <t>410316</t>
  </si>
  <si>
    <t>410317</t>
  </si>
  <si>
    <t>410318</t>
  </si>
  <si>
    <t>410319</t>
  </si>
  <si>
    <t>410320</t>
  </si>
  <si>
    <t>410321</t>
  </si>
  <si>
    <t>410322</t>
  </si>
  <si>
    <t>410323</t>
  </si>
  <si>
    <t>410324</t>
  </si>
  <si>
    <t>410325</t>
  </si>
  <si>
    <t>410326</t>
  </si>
  <si>
    <t>410327</t>
  </si>
  <si>
    <t>410328</t>
  </si>
  <si>
    <t>410329</t>
  </si>
  <si>
    <t>410330</t>
  </si>
  <si>
    <t>410331</t>
  </si>
  <si>
    <t>410332</t>
  </si>
  <si>
    <t>410333</t>
  </si>
  <si>
    <t>410334</t>
  </si>
  <si>
    <t>410335</t>
  </si>
  <si>
    <t>410336</t>
  </si>
  <si>
    <t>410337</t>
  </si>
  <si>
    <t>410338</t>
  </si>
  <si>
    <t>410339</t>
  </si>
  <si>
    <t>410340</t>
  </si>
  <si>
    <t>410341</t>
  </si>
  <si>
    <t>410342</t>
  </si>
  <si>
    <t>410343</t>
  </si>
  <si>
    <t>410344</t>
  </si>
  <si>
    <t>410345</t>
  </si>
  <si>
    <t>410346</t>
  </si>
  <si>
    <t>410347</t>
  </si>
  <si>
    <t>410348</t>
  </si>
  <si>
    <t>410349</t>
  </si>
  <si>
    <t>410350</t>
  </si>
  <si>
    <t>410351</t>
  </si>
  <si>
    <t>410352</t>
  </si>
  <si>
    <t>410353</t>
  </si>
  <si>
    <t>410354</t>
  </si>
  <si>
    <t>410355</t>
  </si>
  <si>
    <t>410356</t>
  </si>
  <si>
    <t>410357</t>
  </si>
  <si>
    <t>410359</t>
  </si>
  <si>
    <t>410360</t>
  </si>
  <si>
    <t>410361</t>
  </si>
  <si>
    <t>410362</t>
  </si>
  <si>
    <t>410363</t>
  </si>
  <si>
    <t>410364</t>
  </si>
  <si>
    <t>410365</t>
  </si>
  <si>
    <t>410366</t>
  </si>
  <si>
    <t>410367</t>
  </si>
  <si>
    <t>410368</t>
  </si>
  <si>
    <t>410369</t>
  </si>
  <si>
    <t>410370</t>
  </si>
  <si>
    <t>410371</t>
  </si>
  <si>
    <t>410372</t>
  </si>
  <si>
    <t>410373</t>
  </si>
  <si>
    <t>410374</t>
  </si>
  <si>
    <t>410376</t>
  </si>
  <si>
    <t>410377</t>
  </si>
  <si>
    <t>410378</t>
  </si>
  <si>
    <t>410379</t>
  </si>
  <si>
    <t>410380</t>
  </si>
  <si>
    <t>410381</t>
  </si>
  <si>
    <t>410382</t>
  </si>
  <si>
    <t>410383</t>
  </si>
  <si>
    <t>410385</t>
  </si>
  <si>
    <t>410386</t>
  </si>
  <si>
    <t>410387</t>
  </si>
  <si>
    <t>410388</t>
  </si>
  <si>
    <t>410389</t>
  </si>
  <si>
    <t>410390</t>
  </si>
  <si>
    <t>410392</t>
  </si>
  <si>
    <t>410393</t>
  </si>
  <si>
    <t>410394</t>
  </si>
  <si>
    <t>410396</t>
  </si>
  <si>
    <t>410397</t>
  </si>
  <si>
    <t>410398</t>
  </si>
  <si>
    <t>410399</t>
  </si>
  <si>
    <t>410400</t>
  </si>
  <si>
    <t>410401</t>
  </si>
  <si>
    <t>410402</t>
  </si>
  <si>
    <t>410403</t>
  </si>
  <si>
    <t>410404</t>
  </si>
  <si>
    <t>410405</t>
  </si>
  <si>
    <t>410406</t>
  </si>
  <si>
    <t>410407</t>
  </si>
  <si>
    <t>410408</t>
  </si>
  <si>
    <t>410409</t>
  </si>
  <si>
    <t>410410</t>
  </si>
  <si>
    <t>410411</t>
  </si>
  <si>
    <t>410412</t>
  </si>
  <si>
    <t>410413</t>
  </si>
  <si>
    <t>410414</t>
  </si>
  <si>
    <t>410415</t>
  </si>
  <si>
    <t>410416</t>
  </si>
  <si>
    <t>410417</t>
  </si>
  <si>
    <t>410418</t>
  </si>
  <si>
    <t>410419</t>
  </si>
  <si>
    <t>410420</t>
  </si>
  <si>
    <t>410421</t>
  </si>
  <si>
    <t>410422</t>
  </si>
  <si>
    <t>410423</t>
  </si>
  <si>
    <t>410424</t>
  </si>
  <si>
    <t>410425</t>
  </si>
  <si>
    <t>410426</t>
  </si>
  <si>
    <t>410427</t>
  </si>
  <si>
    <t>410428</t>
  </si>
  <si>
    <t>410429</t>
  </si>
  <si>
    <t>410430</t>
  </si>
  <si>
    <t>410431</t>
  </si>
  <si>
    <t>410432</t>
  </si>
  <si>
    <t>410433</t>
  </si>
  <si>
    <t>410434</t>
  </si>
  <si>
    <t>410435</t>
  </si>
  <si>
    <t>410436</t>
  </si>
  <si>
    <t>410437</t>
  </si>
  <si>
    <t>410439</t>
  </si>
  <si>
    <t>410440</t>
  </si>
  <si>
    <t>410441</t>
  </si>
  <si>
    <t>410442</t>
  </si>
  <si>
    <t>410443</t>
  </si>
  <si>
    <t>410444</t>
  </si>
  <si>
    <t>410445</t>
  </si>
  <si>
    <t>410446</t>
  </si>
  <si>
    <t>410447</t>
  </si>
  <si>
    <t>410448</t>
  </si>
  <si>
    <t>410449</t>
  </si>
  <si>
    <t>410450</t>
  </si>
  <si>
    <t>410451</t>
  </si>
  <si>
    <t>410452</t>
  </si>
  <si>
    <t>410454</t>
  </si>
  <si>
    <t>410455</t>
  </si>
  <si>
    <t>410456</t>
  </si>
  <si>
    <t>410457</t>
  </si>
  <si>
    <t>410458</t>
  </si>
  <si>
    <t>410459</t>
  </si>
  <si>
    <t>410460</t>
  </si>
  <si>
    <t>410461</t>
  </si>
  <si>
    <t>410462</t>
  </si>
  <si>
    <t>410463</t>
  </si>
  <si>
    <t>410464</t>
  </si>
  <si>
    <t>410465</t>
  </si>
  <si>
    <t>410466</t>
  </si>
  <si>
    <t>410467</t>
  </si>
  <si>
    <t>410468</t>
  </si>
  <si>
    <t>410469</t>
  </si>
  <si>
    <t>410470</t>
  </si>
  <si>
    <t>410471</t>
  </si>
  <si>
    <t>410472</t>
  </si>
  <si>
    <t>410473</t>
  </si>
  <si>
    <t>410474</t>
  </si>
  <si>
    <t>410475</t>
  </si>
  <si>
    <t>410476</t>
  </si>
  <si>
    <t>410477</t>
  </si>
  <si>
    <t>410478</t>
  </si>
  <si>
    <t>410479</t>
  </si>
  <si>
    <t>410480</t>
  </si>
  <si>
    <t>410481</t>
  </si>
  <si>
    <t>410482</t>
  </si>
  <si>
    <t>410483</t>
  </si>
  <si>
    <t>410484</t>
  </si>
  <si>
    <t>410485</t>
  </si>
  <si>
    <t>410486</t>
  </si>
  <si>
    <t>410487</t>
  </si>
  <si>
    <t>410488</t>
  </si>
  <si>
    <t>410489</t>
  </si>
  <si>
    <t>410490</t>
  </si>
  <si>
    <t>410491</t>
  </si>
  <si>
    <t>410492</t>
  </si>
  <si>
    <t>410493</t>
  </si>
  <si>
    <t>410494</t>
  </si>
  <si>
    <t>410495</t>
  </si>
  <si>
    <t>410496</t>
  </si>
  <si>
    <t>410497</t>
  </si>
  <si>
    <t>李依馨</t>
  </si>
  <si>
    <t>呂芳羽</t>
  </si>
  <si>
    <t>李芃沄</t>
  </si>
  <si>
    <t>李芷妘</t>
  </si>
  <si>
    <t>李婕熙</t>
  </si>
  <si>
    <t>周語芊</t>
  </si>
  <si>
    <t>林可菡</t>
  </si>
  <si>
    <t>林姿妤</t>
  </si>
  <si>
    <t>林庭安</t>
  </si>
  <si>
    <t>邱苡瑄</t>
  </si>
  <si>
    <t>張芯瑈</t>
  </si>
  <si>
    <t>張菀芸</t>
  </si>
  <si>
    <t>張瑄芮</t>
  </si>
  <si>
    <t>莊喆甯</t>
  </si>
  <si>
    <t>許韡馨</t>
  </si>
  <si>
    <t>陳俞靜</t>
  </si>
  <si>
    <t>陳禹潼</t>
  </si>
  <si>
    <t>陳紜誼</t>
  </si>
  <si>
    <t>曾筱甯</t>
  </si>
  <si>
    <t>雷婉煊</t>
  </si>
  <si>
    <t>劉冠涵</t>
  </si>
  <si>
    <t>劉倚汝</t>
  </si>
  <si>
    <t>潘羿樺</t>
  </si>
  <si>
    <t>蔡恩閔</t>
  </si>
  <si>
    <t>鄭心言</t>
  </si>
  <si>
    <t>蘇育琳</t>
  </si>
  <si>
    <t>蘇晨愉</t>
  </si>
  <si>
    <t>覺苡瑄</t>
  </si>
  <si>
    <t>江姵潁</t>
  </si>
  <si>
    <t>何羽蘋</t>
  </si>
  <si>
    <t>何沂瑾</t>
  </si>
  <si>
    <t>何柔臻</t>
  </si>
  <si>
    <t>何家妍</t>
  </si>
  <si>
    <t>余芃漾</t>
  </si>
  <si>
    <t>吳妤鈞</t>
  </si>
  <si>
    <t>吳宥萱</t>
  </si>
  <si>
    <t>李承紜</t>
  </si>
  <si>
    <t>沈沛妤</t>
  </si>
  <si>
    <t>周子芸</t>
  </si>
  <si>
    <t>林言宸</t>
  </si>
  <si>
    <t>姚羽馨</t>
  </si>
  <si>
    <t>柯宜萱</t>
  </si>
  <si>
    <t>洪涔瑀</t>
  </si>
  <si>
    <t>高雯恩</t>
  </si>
  <si>
    <t>郭昀芯</t>
  </si>
  <si>
    <t>陳乙漩</t>
  </si>
  <si>
    <t>陳又綺</t>
  </si>
  <si>
    <t>陳薪丞</t>
  </si>
  <si>
    <t>黃千芸</t>
  </si>
  <si>
    <t>黃逸玲</t>
  </si>
  <si>
    <t>黃楚茵</t>
  </si>
  <si>
    <t>葉昀忻</t>
  </si>
  <si>
    <t>蔡佳津</t>
  </si>
  <si>
    <t>蔡思微</t>
  </si>
  <si>
    <t>鄭名妤</t>
  </si>
  <si>
    <t>蕭辰洧</t>
  </si>
  <si>
    <t>蕭郁穎</t>
  </si>
  <si>
    <t>簡渝靜</t>
  </si>
  <si>
    <t>王紫璇</t>
  </si>
  <si>
    <t>何宇柔</t>
  </si>
  <si>
    <t>吳桂榛</t>
  </si>
  <si>
    <t>吳珮綺</t>
  </si>
  <si>
    <t>呂沄俽</t>
  </si>
  <si>
    <t>季子涵</t>
  </si>
  <si>
    <t>念子歆</t>
  </si>
  <si>
    <t>林品媗</t>
  </si>
  <si>
    <t>林家均</t>
  </si>
  <si>
    <t>凃奕岑</t>
  </si>
  <si>
    <t>姚沛妤</t>
  </si>
  <si>
    <t>洪毓鎂</t>
  </si>
  <si>
    <t>許奕萱</t>
  </si>
  <si>
    <t>陳沛瑜</t>
  </si>
  <si>
    <t>陳宥亘</t>
  </si>
  <si>
    <t>陳寶怡</t>
  </si>
  <si>
    <t>彭苡瑄</t>
  </si>
  <si>
    <t>曾威憑</t>
  </si>
  <si>
    <t>黃乙珊</t>
  </si>
  <si>
    <t>黃湄媗</t>
  </si>
  <si>
    <t>黃靖雯</t>
  </si>
  <si>
    <t>楊秉庭</t>
  </si>
  <si>
    <t>葉采沂</t>
  </si>
  <si>
    <t>劉予暄</t>
  </si>
  <si>
    <t>樊釔萱</t>
  </si>
  <si>
    <t>鄭宇倢</t>
  </si>
  <si>
    <t>鄭瓊郁</t>
  </si>
  <si>
    <t>賴亭蓁</t>
  </si>
  <si>
    <t>嚴心婕</t>
  </si>
  <si>
    <t>蘇芷芸</t>
  </si>
  <si>
    <t>尤觀心</t>
  </si>
  <si>
    <t>王姿瓔</t>
  </si>
  <si>
    <t>王詠欣</t>
  </si>
  <si>
    <t>江秉芸</t>
  </si>
  <si>
    <t>江叡勻</t>
  </si>
  <si>
    <t>吳婉菲</t>
  </si>
  <si>
    <t>呂羽宣</t>
  </si>
  <si>
    <t>李文潔</t>
  </si>
  <si>
    <t>李沂臻</t>
  </si>
  <si>
    <t>林俞彤</t>
  </si>
  <si>
    <t>林恩歆</t>
  </si>
  <si>
    <t>張書穎</t>
  </si>
  <si>
    <t>許勻鳳</t>
  </si>
  <si>
    <t>陳立倫</t>
  </si>
  <si>
    <t>陳宜蓁</t>
  </si>
  <si>
    <t>陳亭竹</t>
  </si>
  <si>
    <t>陳宥甯</t>
  </si>
  <si>
    <t>陳宥瑄</t>
  </si>
  <si>
    <t>陳真玉</t>
  </si>
  <si>
    <t>陳慧玲</t>
  </si>
  <si>
    <t>湯詠恩</t>
  </si>
  <si>
    <t>黃奕欣</t>
  </si>
  <si>
    <t>黃郁晴</t>
  </si>
  <si>
    <t>黃涴鍹</t>
  </si>
  <si>
    <t>黃琳淇</t>
  </si>
  <si>
    <t>黃詠心</t>
  </si>
  <si>
    <t>蕭意璇</t>
  </si>
  <si>
    <t>賴楀捷</t>
  </si>
  <si>
    <t>薛羽倫</t>
  </si>
  <si>
    <t>謝欣妤</t>
  </si>
  <si>
    <t>謝欣妮</t>
  </si>
  <si>
    <t>何孟芸</t>
  </si>
  <si>
    <t>吳佳蓁</t>
  </si>
  <si>
    <t>吳昕霓</t>
  </si>
  <si>
    <t>李佳怡</t>
  </si>
  <si>
    <t>汪雅蓉</t>
  </si>
  <si>
    <t>林汶芊</t>
  </si>
  <si>
    <t>邱歆昕</t>
  </si>
  <si>
    <t>孫婉庭</t>
  </si>
  <si>
    <t>翁婧雅</t>
  </si>
  <si>
    <t>梁涔薇</t>
  </si>
  <si>
    <t>郭宓昀</t>
  </si>
  <si>
    <t>郭翊慈</t>
  </si>
  <si>
    <t>陳怡馨</t>
  </si>
  <si>
    <t>陳姸希</t>
  </si>
  <si>
    <t>陳思妤</t>
  </si>
  <si>
    <t>陳柔靜</t>
  </si>
  <si>
    <t>傅子庭</t>
  </si>
  <si>
    <t>曾琬甯</t>
  </si>
  <si>
    <t>黃彩芯</t>
  </si>
  <si>
    <t>黃渝軒</t>
  </si>
  <si>
    <t>黃琪恩</t>
  </si>
  <si>
    <t>黃詣及</t>
  </si>
  <si>
    <t>楊捷涵</t>
  </si>
  <si>
    <t>歐子筠</t>
  </si>
  <si>
    <t>蔡宜潔</t>
  </si>
  <si>
    <t>謝欣媛</t>
  </si>
  <si>
    <t>顏鈺庭</t>
  </si>
  <si>
    <t>王雨萱</t>
  </si>
  <si>
    <t>余舒涵</t>
  </si>
  <si>
    <t>吳妍薇</t>
  </si>
  <si>
    <t>吳佩珊</t>
  </si>
  <si>
    <t>吳郁然</t>
  </si>
  <si>
    <t>吳蕎穎</t>
  </si>
  <si>
    <t>李予喬</t>
  </si>
  <si>
    <t>李沛忻</t>
  </si>
  <si>
    <t>李家芸</t>
  </si>
  <si>
    <t>周采彤</t>
  </si>
  <si>
    <t>林恩貝</t>
  </si>
  <si>
    <t>柯亞葳</t>
  </si>
  <si>
    <t>柳祈岑</t>
  </si>
  <si>
    <t>洪聖晴</t>
  </si>
  <si>
    <t>徐薇琪</t>
  </si>
  <si>
    <t>許郡芳</t>
  </si>
  <si>
    <t>郭子嵩</t>
  </si>
  <si>
    <t>陳沐禾</t>
  </si>
  <si>
    <t>陳芯語</t>
  </si>
  <si>
    <t>陳奕潔</t>
  </si>
  <si>
    <t>陳柔諠</t>
  </si>
  <si>
    <t>陳家頤</t>
  </si>
  <si>
    <t>陳靖涵</t>
  </si>
  <si>
    <t>曾鈺婷</t>
  </si>
  <si>
    <t>黃玟綺</t>
  </si>
  <si>
    <t>黃慈音</t>
  </si>
  <si>
    <t>黃薰慧</t>
  </si>
  <si>
    <t>趙思瑄</t>
  </si>
  <si>
    <t>劉沛彤</t>
  </si>
  <si>
    <t>蔡孟芹</t>
  </si>
  <si>
    <t>蔡淑婷</t>
  </si>
  <si>
    <t>簡巧雯</t>
  </si>
  <si>
    <t>簡愷妤</t>
  </si>
  <si>
    <t>朱芸邑</t>
  </si>
  <si>
    <t>吳妤恩</t>
  </si>
  <si>
    <t>吳汶璇</t>
  </si>
  <si>
    <t>吳彥馨</t>
  </si>
  <si>
    <t>呂侑蓉</t>
  </si>
  <si>
    <t>巫奕妡</t>
  </si>
  <si>
    <t>李詠玫</t>
  </si>
  <si>
    <t>林心禾</t>
  </si>
  <si>
    <t>林妍曦</t>
  </si>
  <si>
    <t>施芊羽</t>
  </si>
  <si>
    <t>胡田馨</t>
  </si>
  <si>
    <t>郭丞琳</t>
  </si>
  <si>
    <t>郭詠芯</t>
  </si>
  <si>
    <t>陳沛慈</t>
  </si>
  <si>
    <t>陳昀筠</t>
  </si>
  <si>
    <t>陳品諭</t>
  </si>
  <si>
    <t>陳昱潔</t>
  </si>
  <si>
    <t>陳娸恩</t>
  </si>
  <si>
    <t>陳筠庭</t>
  </si>
  <si>
    <t>陳詩涵</t>
  </si>
  <si>
    <t>黃子玲</t>
  </si>
  <si>
    <t>楊依芯</t>
  </si>
  <si>
    <t>楊晶茹</t>
  </si>
  <si>
    <t>蔡亞萱</t>
  </si>
  <si>
    <t>蔡亮魚</t>
  </si>
  <si>
    <t>蔡瑄紜</t>
  </si>
  <si>
    <t>蕭子音</t>
  </si>
  <si>
    <t>何采心</t>
  </si>
  <si>
    <t>吳宛凌</t>
  </si>
  <si>
    <t>吳芮昕</t>
  </si>
  <si>
    <t>呂沛綾</t>
  </si>
  <si>
    <t>呂柔儀</t>
  </si>
  <si>
    <t>李涵楨</t>
  </si>
  <si>
    <t>林妙真</t>
  </si>
  <si>
    <t>林宜嬅</t>
  </si>
  <si>
    <t>邱倍嬉</t>
  </si>
  <si>
    <t>張庭頤</t>
  </si>
  <si>
    <t>張紋溱</t>
  </si>
  <si>
    <t>張薰云</t>
  </si>
  <si>
    <t>許喬婷</t>
  </si>
  <si>
    <t>許皓筑</t>
  </si>
  <si>
    <t>許蓓榛</t>
  </si>
  <si>
    <t>陳孟彤</t>
  </si>
  <si>
    <t>陳湘婷</t>
  </si>
  <si>
    <t>温晴筑</t>
  </si>
  <si>
    <t>黃鈞讌</t>
  </si>
  <si>
    <t>黃詩晴</t>
  </si>
  <si>
    <t>楊侑稜</t>
  </si>
  <si>
    <t>葉柔均</t>
  </si>
  <si>
    <t>雷芷欣</t>
  </si>
  <si>
    <t>劉昱辰</t>
  </si>
  <si>
    <t>鄭伊庭</t>
  </si>
  <si>
    <t>鄭存惠</t>
  </si>
  <si>
    <t>鍾和庭</t>
  </si>
  <si>
    <t>鍾宜庭</t>
  </si>
  <si>
    <t>羅可崨</t>
  </si>
  <si>
    <t>蘇怡甄</t>
  </si>
  <si>
    <t>蘇品瑄</t>
  </si>
  <si>
    <t>江姿葶</t>
  </si>
  <si>
    <t>何苡溱</t>
  </si>
  <si>
    <t>吳子云</t>
  </si>
  <si>
    <t>吳欣儒</t>
  </si>
  <si>
    <t>吳法</t>
  </si>
  <si>
    <t>李永潔</t>
  </si>
  <si>
    <t>杞沅憑</t>
  </si>
  <si>
    <t>周映彤</t>
  </si>
  <si>
    <t>林緯欣</t>
  </si>
  <si>
    <t>姜于萱</t>
  </si>
  <si>
    <t>唐韵涵</t>
  </si>
  <si>
    <t>孫侶晴</t>
  </si>
  <si>
    <t>張佳涵</t>
  </si>
  <si>
    <t>張萌惠</t>
  </si>
  <si>
    <t>許以忻</t>
  </si>
  <si>
    <t>許玟綺</t>
  </si>
  <si>
    <t>陳昱辰</t>
  </si>
  <si>
    <t>陳盈盈</t>
  </si>
  <si>
    <t>陳紀熹</t>
  </si>
  <si>
    <t>陳羿蓁</t>
  </si>
  <si>
    <t>黃芊瑀</t>
  </si>
  <si>
    <t>黃漪軒</t>
  </si>
  <si>
    <t>黃瀞萱</t>
  </si>
  <si>
    <t>蔡佩棋</t>
  </si>
  <si>
    <t>蔡欣妤</t>
  </si>
  <si>
    <t>簡佑蓁</t>
  </si>
  <si>
    <t>顏婕伃</t>
  </si>
  <si>
    <t>羅凱歆</t>
  </si>
  <si>
    <t>王絲絲</t>
  </si>
  <si>
    <t>石妤玟</t>
  </si>
  <si>
    <t>朱昱諠</t>
  </si>
  <si>
    <t>江逸堇</t>
  </si>
  <si>
    <t>何姍穎</t>
  </si>
  <si>
    <t>佟予甜</t>
  </si>
  <si>
    <t>吳怡霈</t>
  </si>
  <si>
    <t>吳翊婕</t>
  </si>
  <si>
    <t>呂洧注</t>
  </si>
  <si>
    <t>侯莉玲</t>
  </si>
  <si>
    <t>洪翊珺</t>
  </si>
  <si>
    <t>張恬珮</t>
  </si>
  <si>
    <t>許芯蕾</t>
  </si>
  <si>
    <t>郭采柔</t>
  </si>
  <si>
    <t>陳妍庭</t>
  </si>
  <si>
    <t>陳奕璇</t>
  </si>
  <si>
    <t>黃于瑄</t>
  </si>
  <si>
    <t>黃可霓</t>
  </si>
  <si>
    <t>黃羽妡</t>
  </si>
  <si>
    <t>黃沛晨</t>
  </si>
  <si>
    <t>黃琦茵</t>
  </si>
  <si>
    <t>廖妍雅</t>
  </si>
  <si>
    <t>劉妤芳</t>
  </si>
  <si>
    <t>劉芝妘</t>
  </si>
  <si>
    <t>蔡峮沛</t>
  </si>
  <si>
    <t>盧冠岑</t>
  </si>
  <si>
    <t>蕭于捷</t>
  </si>
  <si>
    <t>蕭朵洱</t>
  </si>
  <si>
    <t>蕭絃竹</t>
  </si>
  <si>
    <t>賴芊卉</t>
  </si>
  <si>
    <t>魏嘉誼</t>
  </si>
  <si>
    <t>王弋珊</t>
  </si>
  <si>
    <t>王筠淇</t>
  </si>
  <si>
    <t>石馥瑜</t>
  </si>
  <si>
    <t>朱庭妤</t>
  </si>
  <si>
    <t>何雯鈺</t>
  </si>
  <si>
    <t>吳妍軒</t>
  </si>
  <si>
    <t>吳欣宜</t>
  </si>
  <si>
    <t>吳欣隅</t>
  </si>
  <si>
    <t>李宥綺</t>
  </si>
  <si>
    <t>阮志嘉</t>
  </si>
  <si>
    <t>周子翔</t>
  </si>
  <si>
    <t>林佳怡</t>
  </si>
  <si>
    <t>林宜臻</t>
  </si>
  <si>
    <t>林恩妮</t>
  </si>
  <si>
    <t>胡凱翔</t>
  </si>
  <si>
    <t>許絜羽</t>
  </si>
  <si>
    <t>高資涵</t>
  </si>
  <si>
    <t>陳泳晴</t>
  </si>
  <si>
    <t>陳品妍</t>
  </si>
  <si>
    <t>黃議嫻</t>
  </si>
  <si>
    <t>楊以諾</t>
  </si>
  <si>
    <t>楊佩淇</t>
  </si>
  <si>
    <t>楊翔宇</t>
  </si>
  <si>
    <t>詹予媗</t>
  </si>
  <si>
    <t>鄒沛羽</t>
  </si>
  <si>
    <t>蔡玉星</t>
  </si>
  <si>
    <t>鄧育承</t>
  </si>
  <si>
    <t>鄭丞佑</t>
  </si>
  <si>
    <t>蕭全佑</t>
  </si>
  <si>
    <t>蕭勝騰</t>
  </si>
  <si>
    <t>賴思璇</t>
  </si>
  <si>
    <t>羅漢斌</t>
  </si>
  <si>
    <t>王韋涵</t>
  </si>
  <si>
    <t>吳彤</t>
  </si>
  <si>
    <t>吳柔緹</t>
  </si>
  <si>
    <t>吳涔瑜</t>
  </si>
  <si>
    <t>林巧婕</t>
  </si>
  <si>
    <t>林祐萱</t>
  </si>
  <si>
    <t>林敬淳</t>
  </si>
  <si>
    <t>孫立崴</t>
  </si>
  <si>
    <t>徐心苡</t>
  </si>
  <si>
    <t>張育慈</t>
  </si>
  <si>
    <t>莊璽恩</t>
  </si>
  <si>
    <t>許歆翎</t>
  </si>
  <si>
    <t>郭宸瑋</t>
  </si>
  <si>
    <t>陳秉叡</t>
  </si>
  <si>
    <t>陳采妍</t>
  </si>
  <si>
    <t>陳奕棠</t>
  </si>
  <si>
    <t>陳蓓萱</t>
  </si>
  <si>
    <t>陳霈翔</t>
  </si>
  <si>
    <t>黃良憲</t>
  </si>
  <si>
    <t>黃湘茵</t>
  </si>
  <si>
    <t>黃醳弘</t>
  </si>
  <si>
    <t>葉卉芸</t>
  </si>
  <si>
    <t>詹彥儒</t>
  </si>
  <si>
    <t>蔡宛芸</t>
  </si>
  <si>
    <t>蔡青育</t>
  </si>
  <si>
    <t>鄭育沛</t>
  </si>
  <si>
    <t>蕭子純</t>
  </si>
  <si>
    <t>賴品軒</t>
  </si>
  <si>
    <t>魏湘融</t>
  </si>
  <si>
    <t>尹紀閎</t>
  </si>
  <si>
    <t>王翊全</t>
  </si>
  <si>
    <t>何姵璇</t>
  </si>
  <si>
    <t>吳玉琳</t>
  </si>
  <si>
    <t>吳柏瑩</t>
  </si>
  <si>
    <t>汪唯珽</t>
  </si>
  <si>
    <t>沈宏育</t>
  </si>
  <si>
    <t>房孜穎</t>
  </si>
  <si>
    <t>洪千千</t>
  </si>
  <si>
    <t>洪瑀晨</t>
  </si>
  <si>
    <t>翁翌友</t>
  </si>
  <si>
    <t>張育芳</t>
  </si>
  <si>
    <t>張軒毓</t>
  </si>
  <si>
    <t>張鈞甯</t>
  </si>
  <si>
    <t>莊晨煦</t>
  </si>
  <si>
    <t>許紜禎</t>
  </si>
  <si>
    <t>陳言涵</t>
  </si>
  <si>
    <t>曾于芸</t>
  </si>
  <si>
    <t>黃子馨</t>
  </si>
  <si>
    <t>黃淮瑄</t>
  </si>
  <si>
    <t>黃湘詞</t>
  </si>
  <si>
    <t>董子寬</t>
  </si>
  <si>
    <t>廖希文</t>
  </si>
  <si>
    <t>劉育岑</t>
  </si>
  <si>
    <t>劉姸崴</t>
  </si>
  <si>
    <t>劉映岑</t>
  </si>
  <si>
    <t>魏菀伶</t>
  </si>
  <si>
    <t>羅竣鋐</t>
  </si>
  <si>
    <t>譚淳方</t>
  </si>
  <si>
    <t>方潔安</t>
  </si>
  <si>
    <t>王苡恩</t>
  </si>
  <si>
    <t>何季穎</t>
  </si>
  <si>
    <t>吳宇琪</t>
  </si>
  <si>
    <t>吳佩憶</t>
  </si>
  <si>
    <t>李承浦</t>
  </si>
  <si>
    <t>李科萱</t>
  </si>
  <si>
    <t>林欣霈</t>
  </si>
  <si>
    <t>林芩瑜</t>
  </si>
  <si>
    <t>林采璇</t>
  </si>
  <si>
    <t>林曉懿</t>
  </si>
  <si>
    <t>邱暄甯</t>
  </si>
  <si>
    <t>柯佩瑩</t>
  </si>
  <si>
    <t>洪翊涵</t>
  </si>
  <si>
    <t>徐子閑</t>
  </si>
  <si>
    <t>張艷庭</t>
  </si>
  <si>
    <t>許晋瑋</t>
  </si>
  <si>
    <t>郭珆彣</t>
  </si>
  <si>
    <t>陳宛廷</t>
  </si>
  <si>
    <t>陳宛葶</t>
  </si>
  <si>
    <t>陳亮伶</t>
  </si>
  <si>
    <t>温羽蓁</t>
  </si>
  <si>
    <t>黃品菽</t>
  </si>
  <si>
    <t>黃鈺云</t>
  </si>
  <si>
    <t>劉禹岑</t>
  </si>
  <si>
    <t>蔡佳諭</t>
  </si>
  <si>
    <t>蔡宜霏</t>
  </si>
  <si>
    <t>蔡瑀彤</t>
  </si>
  <si>
    <t>鄭瑞瑜</t>
  </si>
  <si>
    <t>蕭羽萱</t>
  </si>
  <si>
    <t>鍾亞芹</t>
  </si>
  <si>
    <t>顏翊恩</t>
  </si>
  <si>
    <t>王柔惠</t>
  </si>
  <si>
    <t>王喬濋</t>
  </si>
  <si>
    <t>吳佳儒</t>
  </si>
  <si>
    <t>凃詠心</t>
  </si>
  <si>
    <t>洪子淯</t>
  </si>
  <si>
    <t>洪洋</t>
  </si>
  <si>
    <t>洪渝晴</t>
  </si>
  <si>
    <t>涂祐瑄</t>
  </si>
  <si>
    <t>袁郡沂</t>
  </si>
  <si>
    <t>張司函</t>
  </si>
  <si>
    <t>張晏禎</t>
  </si>
  <si>
    <t>郭育瑄</t>
  </si>
  <si>
    <t>陳禹親</t>
  </si>
  <si>
    <t>陳萱蓓</t>
  </si>
  <si>
    <t>彭懷朔</t>
  </si>
  <si>
    <t>辜思涵</t>
  </si>
  <si>
    <t>黃子寧</t>
  </si>
  <si>
    <t>黃羽汝</t>
  </si>
  <si>
    <t>黃惠靖</t>
  </si>
  <si>
    <t>楊昀潼</t>
  </si>
  <si>
    <t>詹勛雅</t>
  </si>
  <si>
    <t>廖姵綸</t>
  </si>
  <si>
    <t>熊予瑄</t>
  </si>
  <si>
    <t>劉欣妍</t>
  </si>
  <si>
    <t>鄭忻恩</t>
  </si>
  <si>
    <t>賴致寧</t>
  </si>
  <si>
    <t>謝熟韓</t>
  </si>
  <si>
    <t>顏潔妤</t>
  </si>
  <si>
    <t>王芊涵</t>
  </si>
  <si>
    <t>王馨翎</t>
  </si>
  <si>
    <t>余昀璨</t>
  </si>
  <si>
    <t>吳芸安</t>
  </si>
  <si>
    <t>吳書涵</t>
  </si>
  <si>
    <t>林佳臻</t>
  </si>
  <si>
    <t>姚澄安</t>
  </si>
  <si>
    <t>施欣宇</t>
  </si>
  <si>
    <t>洪禕宸</t>
  </si>
  <si>
    <t>高顗晴</t>
  </si>
  <si>
    <t>張芸嘉</t>
  </si>
  <si>
    <t>張韶芸</t>
  </si>
  <si>
    <t>陳姝晴</t>
  </si>
  <si>
    <t>陳禎</t>
  </si>
  <si>
    <t>黃詡安</t>
  </si>
  <si>
    <t>廖乙蓁</t>
  </si>
  <si>
    <t>劉芋豆</t>
  </si>
  <si>
    <t>劉倢妤</t>
  </si>
  <si>
    <t>唐玉鳳</t>
  </si>
  <si>
    <t>許崴鈞</t>
  </si>
  <si>
    <t>高淑姿</t>
  </si>
  <si>
    <t>蔡書穆</t>
  </si>
  <si>
    <t>吳鳳家</t>
  </si>
  <si>
    <t>謝玫君</t>
  </si>
  <si>
    <t>莊維倫</t>
  </si>
  <si>
    <t>張元碩</t>
  </si>
  <si>
    <t>賴欣媺</t>
  </si>
  <si>
    <t>劉閣薇</t>
  </si>
  <si>
    <t>310523</t>
  </si>
  <si>
    <t>張菱𠗙</t>
  </si>
  <si>
    <t>張𦭳涵</t>
  </si>
  <si>
    <t>林昕蓉</t>
  </si>
  <si>
    <t>林佩秀</t>
  </si>
  <si>
    <t>羅英倫</t>
  </si>
  <si>
    <t>徐瑞霙</t>
  </si>
  <si>
    <t>楊元喆</t>
  </si>
  <si>
    <t>王馨儀</t>
  </si>
  <si>
    <t>陳仕忠</t>
  </si>
  <si>
    <t>童婉萍</t>
  </si>
  <si>
    <t>黃紀綸</t>
  </si>
  <si>
    <t>李哲仁</t>
  </si>
  <si>
    <t>賴怡廷</t>
  </si>
  <si>
    <t>吳宗霖</t>
  </si>
  <si>
    <t>化學</t>
  </si>
  <si>
    <t>國文</t>
  </si>
  <si>
    <t>數學</t>
  </si>
  <si>
    <t>歷史</t>
  </si>
  <si>
    <t>英文</t>
  </si>
  <si>
    <t>物理</t>
  </si>
  <si>
    <t>生物</t>
  </si>
  <si>
    <t>公民</t>
  </si>
  <si>
    <t>地理</t>
  </si>
  <si>
    <t>*</t>
    <phoneticPr fontId="2" type="noConversion"/>
  </si>
  <si>
    <t>410267</t>
  </si>
  <si>
    <t>410358</t>
  </si>
  <si>
    <t>410064</t>
  </si>
  <si>
    <t>410114</t>
  </si>
  <si>
    <t>410143</t>
  </si>
  <si>
    <t>410284</t>
  </si>
  <si>
    <t>410283</t>
  </si>
  <si>
    <t>410074</t>
  </si>
  <si>
    <t>410158</t>
  </si>
  <si>
    <t>410384</t>
  </si>
  <si>
    <t>410135</t>
  </si>
  <si>
    <t>410391</t>
  </si>
  <si>
    <t>410438</t>
  </si>
  <si>
    <t>310002</t>
  </si>
  <si>
    <t>310054</t>
  </si>
  <si>
    <t>310089</t>
  </si>
  <si>
    <t>310121</t>
  </si>
  <si>
    <t>310124</t>
  </si>
  <si>
    <t>310214</t>
  </si>
  <si>
    <t>310365</t>
  </si>
  <si>
    <t>310355</t>
  </si>
  <si>
    <t>310428</t>
  </si>
  <si>
    <t>310146</t>
  </si>
  <si>
    <t>310183</t>
  </si>
  <si>
    <t>310289</t>
  </si>
  <si>
    <t>310338</t>
  </si>
  <si>
    <t>310113</t>
  </si>
  <si>
    <t>310302</t>
  </si>
  <si>
    <t>310326</t>
  </si>
  <si>
    <t>310474</t>
  </si>
  <si>
    <t>310208</t>
  </si>
  <si>
    <t>310372</t>
  </si>
  <si>
    <t>310093</t>
  </si>
  <si>
    <t>310105</t>
  </si>
  <si>
    <t>310236</t>
  </si>
  <si>
    <t>310231</t>
  </si>
  <si>
    <t>310184</t>
  </si>
  <si>
    <t>310414</t>
  </si>
  <si>
    <t>凃錦芸</t>
  </si>
  <si>
    <t>吳聖極</t>
  </si>
  <si>
    <t>吳沁琳</t>
  </si>
  <si>
    <t>陳蓁蓁</t>
  </si>
  <si>
    <t>陳昀芸</t>
  </si>
  <si>
    <t>蔡妤潔</t>
  </si>
  <si>
    <t>潘佳鑫</t>
  </si>
  <si>
    <t>洋芙萍</t>
  </si>
  <si>
    <t>簡妤晅</t>
  </si>
  <si>
    <t>林㳖緁</t>
  </si>
  <si>
    <t>李懿軒</t>
  </si>
  <si>
    <t>陳宣卉</t>
  </si>
  <si>
    <t>江語喬</t>
  </si>
  <si>
    <t>蕭筠蓁</t>
  </si>
  <si>
    <t>劉姿伶</t>
  </si>
  <si>
    <t>温子媛</t>
  </si>
  <si>
    <t>黃湘甯</t>
  </si>
  <si>
    <t>洪語心</t>
  </si>
  <si>
    <t>黃姿嘉</t>
  </si>
  <si>
    <t>張巽雅</t>
  </si>
  <si>
    <t>曾以慈</t>
  </si>
  <si>
    <t>張悅庭</t>
  </si>
  <si>
    <t>莊子萱</t>
  </si>
  <si>
    <t>陽姍彤</t>
  </si>
  <si>
    <t>蘇荷于</t>
  </si>
  <si>
    <t>張雅婷</t>
  </si>
  <si>
    <t>蔡爾凡</t>
  </si>
  <si>
    <t>陳柚安</t>
  </si>
  <si>
    <t>謝歆翎</t>
  </si>
  <si>
    <t>沈妤臻</t>
  </si>
  <si>
    <t>顏嘉綺</t>
  </si>
  <si>
    <t>賴宜妏</t>
  </si>
  <si>
    <t>李姵儒</t>
  </si>
  <si>
    <t>蘇婕沛</t>
  </si>
  <si>
    <t>蕭筠臻</t>
  </si>
  <si>
    <t>莊沛菲</t>
  </si>
  <si>
    <t>林柏㚬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</si>
</sst>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2"/>
      <color theme="1"/>
      <name val="新細明體"/>
      <family val="2"/>
      <charset val="136"/>
      <scheme val="minor"/>
    </font>
    <font>
      <sz val="12"/>
      <color theme="1"/>
      <name val="Times New Roman"/>
      <family val="1"/>
    </font>
    <font>
      <sz val="9"/>
      <name val="新細明體"/>
      <family val="2"/>
      <charset val="136"/>
      <scheme val="minor"/>
    </font>
    <font>
      <sz val="14"/>
      <color theme="1"/>
      <name val="Times New Roman"/>
      <family val="1"/>
    </font>
    <font>
      <b/>
      <sz val="13"/>
      <color theme="1"/>
      <name val="標楷體"/>
      <family val="4"/>
      <charset val="136"/>
    </font>
    <font>
      <b/>
      <sz val="14"/>
      <color theme="1"/>
      <name val="Times New Roman"/>
      <family val="1"/>
    </font>
    <font>
      <b/>
      <sz val="14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6"/>
      <color theme="1"/>
      <name val="Times New Roman"/>
      <family val="1"/>
    </font>
    <font>
      <sz val="22"/>
      <color theme="1"/>
      <name val="標楷體"/>
      <family val="4"/>
      <charset val="136"/>
    </font>
    <font>
      <b/>
      <sz val="14"/>
      <color rgb="FFFF0000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1"/>
      <color theme="1"/>
      <name val="標楷體"/>
      <family val="4"/>
      <charset val="136"/>
    </font>
    <font>
      <sz val="12"/>
      <name val="新細明體"/>
      <family val="2"/>
      <charset val="136"/>
      <scheme val="minor"/>
    </font>
    <font>
      <b/>
      <sz val="18"/>
      <color theme="1"/>
      <name val="新細明體"/>
      <family val="1"/>
      <charset val="136"/>
      <scheme val="minor"/>
    </font>
    <font>
      <b/>
      <sz val="16"/>
      <color theme="1"/>
      <name val="微軟正黑體"/>
      <family val="2"/>
      <charset val="136"/>
    </font>
    <font>
      <sz val="14"/>
      <color theme="1"/>
      <name val="新細明體"/>
      <family val="2"/>
      <charset val="136"/>
      <scheme val="minor"/>
    </font>
    <font>
      <sz val="14"/>
      <color theme="1"/>
      <name val="新細明體"/>
      <family val="1"/>
      <charset val="136"/>
      <scheme val="minor"/>
    </font>
    <font>
      <b/>
      <sz val="36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標楷體"/>
      <family val="4"/>
      <charset val="136"/>
    </font>
    <font>
      <b/>
      <sz val="22"/>
      <color theme="1"/>
      <name val="新細明體"/>
      <family val="1"/>
      <charset val="136"/>
      <scheme val="minor"/>
    </font>
    <font>
      <vertAlign val="subscript"/>
      <sz val="14"/>
      <color theme="1"/>
      <name val="標楷體"/>
      <family val="4"/>
      <charset val="136"/>
    </font>
    <font>
      <sz val="12"/>
      <color theme="1"/>
      <name val="微軟正黑體"/>
      <family val="2"/>
      <charset val="136"/>
    </font>
    <font>
      <sz val="11"/>
      <color theme="1" tint="4.9989318521683403E-2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theme="0" tint="-0.14999847407452621"/>
      </right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88">
    <xf numFmtId="0" fontId="0" fillId="0" borderId="0" xfId="0">
      <alignment vertical="center"/>
    </xf>
    <xf numFmtId="0" fontId="0" fillId="4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1" xfId="0" applyBorder="1">
      <alignment vertical="center"/>
    </xf>
    <xf numFmtId="49" fontId="0" fillId="0" borderId="0" xfId="0" applyNumberFormat="1">
      <alignment vertical="center"/>
    </xf>
    <xf numFmtId="0" fontId="13" fillId="0" borderId="0" xfId="0" applyFont="1">
      <alignment vertical="center"/>
    </xf>
    <xf numFmtId="0" fontId="14" fillId="0" borderId="0" xfId="0" applyFont="1" applyAlignment="1">
      <alignment horizontal="left" vertical="center"/>
    </xf>
    <xf numFmtId="0" fontId="0" fillId="3" borderId="1" xfId="0" applyFill="1" applyBorder="1">
      <alignment vertical="center"/>
    </xf>
    <xf numFmtId="0" fontId="0" fillId="0" borderId="0" xfId="0" applyAlignment="1">
      <alignment vertical="center" wrapText="1"/>
    </xf>
    <xf numFmtId="0" fontId="10" fillId="0" borderId="0" xfId="0" applyFont="1" applyAlignment="1">
      <alignment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0" fillId="3" borderId="1" xfId="0" applyFill="1" applyBorder="1" applyProtection="1">
      <alignment vertical="center"/>
      <protection locked="0"/>
    </xf>
    <xf numFmtId="0" fontId="11" fillId="3" borderId="1" xfId="0" applyFont="1" applyFill="1" applyBorder="1" applyProtection="1">
      <alignment vertical="center"/>
      <protection locked="0"/>
    </xf>
    <xf numFmtId="49" fontId="19" fillId="2" borderId="1" xfId="0" applyNumberFormat="1" applyFont="1" applyFill="1" applyBorder="1" applyAlignment="1" applyProtection="1">
      <alignment vertical="center" wrapText="1"/>
      <protection locked="0"/>
    </xf>
    <xf numFmtId="0" fontId="0" fillId="0" borderId="1" xfId="0" applyBorder="1" applyAlignment="1">
      <alignment horizontal="center" vertical="center"/>
    </xf>
    <xf numFmtId="0" fontId="6" fillId="0" borderId="27" xfId="0" applyFont="1" applyBorder="1" applyAlignment="1">
      <alignment vertical="center" wrapText="1"/>
    </xf>
    <xf numFmtId="0" fontId="20" fillId="0" borderId="30" xfId="0" applyFont="1" applyBorder="1" applyAlignment="1">
      <alignment vertical="center" wrapText="1"/>
    </xf>
    <xf numFmtId="0" fontId="20" fillId="0" borderId="31" xfId="0" applyFont="1" applyBorder="1" applyAlignment="1">
      <alignment vertical="center" wrapText="1"/>
    </xf>
    <xf numFmtId="0" fontId="20" fillId="0" borderId="32" xfId="0" applyFont="1" applyBorder="1" applyAlignment="1">
      <alignment vertical="center" wrapText="1"/>
    </xf>
    <xf numFmtId="49" fontId="0" fillId="3" borderId="1" xfId="0" applyNumberFormat="1" applyFill="1" applyBorder="1">
      <alignment vertical="center"/>
    </xf>
    <xf numFmtId="0" fontId="0" fillId="0" borderId="0" xfId="0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49" fontId="0" fillId="2" borderId="1" xfId="0" applyNumberFormat="1" applyFill="1" applyBorder="1" applyProtection="1">
      <alignment vertical="center"/>
      <protection locked="0"/>
    </xf>
    <xf numFmtId="0" fontId="25" fillId="0" borderId="14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right"/>
    </xf>
    <xf numFmtId="0" fontId="12" fillId="0" borderId="22" xfId="0" applyFont="1" applyBorder="1" applyAlignment="1">
      <alignment horizontal="right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4" fillId="0" borderId="2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14" fontId="12" fillId="0" borderId="3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21" fillId="0" borderId="28" xfId="0" applyFont="1" applyBorder="1" applyAlignment="1">
      <alignment horizontal="left" vertical="top" wrapText="1"/>
    </xf>
    <xf numFmtId="0" fontId="21" fillId="0" borderId="14" xfId="0" applyFont="1" applyBorder="1" applyAlignment="1">
      <alignment horizontal="left" vertical="top" wrapText="1"/>
    </xf>
    <xf numFmtId="0" fontId="21" fillId="0" borderId="21" xfId="0" applyFont="1" applyBorder="1" applyAlignment="1">
      <alignment horizontal="left" vertical="top" wrapText="1"/>
    </xf>
    <xf numFmtId="0" fontId="21" fillId="0" borderId="24" xfId="0" applyFont="1" applyBorder="1" applyAlignment="1">
      <alignment horizontal="left" vertical="top" wrapText="1"/>
    </xf>
    <xf numFmtId="0" fontId="21" fillId="0" borderId="1" xfId="0" applyFont="1" applyBorder="1" applyAlignment="1">
      <alignment horizontal="left" vertical="top" wrapText="1"/>
    </xf>
    <xf numFmtId="0" fontId="21" fillId="0" borderId="22" xfId="0" applyFont="1" applyBorder="1" applyAlignment="1">
      <alignment horizontal="left" vertical="top" wrapText="1"/>
    </xf>
    <xf numFmtId="0" fontId="21" fillId="0" borderId="25" xfId="0" applyFont="1" applyBorder="1" applyAlignment="1">
      <alignment horizontal="left" vertical="top" wrapText="1"/>
    </xf>
    <xf numFmtId="0" fontId="21" fillId="0" borderId="26" xfId="0" applyFont="1" applyBorder="1" applyAlignment="1">
      <alignment horizontal="left" vertical="top" wrapText="1"/>
    </xf>
    <xf numFmtId="0" fontId="21" fillId="0" borderId="29" xfId="0" applyFont="1" applyBorder="1" applyAlignment="1">
      <alignment horizontal="left" vertical="top" wrapText="1"/>
    </xf>
    <xf numFmtId="0" fontId="22" fillId="0" borderId="0" xfId="0" applyFont="1" applyAlignment="1">
      <alignment horizontal="left" vertical="center" wrapText="1"/>
    </xf>
    <xf numFmtId="0" fontId="6" fillId="0" borderId="2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4" fillId="0" borderId="36" xfId="0" applyFont="1" applyBorder="1" applyAlignment="1">
      <alignment horizontal="center"/>
    </xf>
    <xf numFmtId="0" fontId="24" fillId="0" borderId="33" xfId="0" applyFont="1" applyBorder="1" applyAlignment="1">
      <alignment horizontal="center"/>
    </xf>
    <xf numFmtId="0" fontId="7" fillId="0" borderId="37" xfId="0" applyFont="1" applyBorder="1" applyAlignment="1">
      <alignment horizontal="left" vertical="center" wrapText="1"/>
    </xf>
    <xf numFmtId="0" fontId="7" fillId="0" borderId="35" xfId="0" applyFont="1" applyBorder="1" applyAlignment="1">
      <alignment horizontal="left" vertical="center" wrapText="1"/>
    </xf>
    <xf numFmtId="0" fontId="7" fillId="0" borderId="38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1" fillId="0" borderId="2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1" fillId="2" borderId="1" xfId="0" applyFont="1" applyFill="1" applyBorder="1" applyAlignment="1" applyProtection="1">
      <alignment horizontal="left" vertical="center"/>
      <protection locked="0"/>
    </xf>
    <xf numFmtId="0" fontId="16" fillId="3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23" fillId="0" borderId="0" xfId="0" applyFont="1" applyAlignment="1">
      <alignment horizontal="center" vertical="top"/>
    </xf>
    <xf numFmtId="0" fontId="18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一般" xfId="0" builtinId="0"/>
  </cellStyles>
  <dxfs count="9"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rgb="FF66FF33"/>
        </patternFill>
      </fill>
    </dxf>
    <dxf>
      <fill>
        <patternFill>
          <bgColor rgb="FF66FF33"/>
        </patternFill>
      </fill>
    </dxf>
    <dxf>
      <fill>
        <patternFill>
          <bgColor rgb="FF99FF99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rgb="FF66FF66"/>
          </stop>
        </gradientFill>
      </fill>
    </dxf>
    <dxf>
      <font>
        <color theme="0"/>
      </font>
    </dxf>
  </dxfs>
  <tableStyles count="0" defaultTableStyle="TableStyleMedium2" defaultPivotStyle="PivotStyleLight16"/>
  <colors>
    <mruColors>
      <color rgb="FF66FF33"/>
      <color rgb="FF99FF99"/>
      <color rgb="FF00FFFF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25728</xdr:colOff>
      <xdr:row>10</xdr:row>
      <xdr:rowOff>265482</xdr:rowOff>
    </xdr:from>
    <xdr:to>
      <xdr:col>6</xdr:col>
      <xdr:colOff>192293</xdr:colOff>
      <xdr:row>10</xdr:row>
      <xdr:rowOff>733497</xdr:rowOff>
    </xdr:to>
    <xdr:sp macro="" textlink="">
      <xdr:nvSpPr>
        <xdr:cNvPr id="9" name="直線圖說文字 3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25728" y="7131102"/>
          <a:ext cx="5026332" cy="468015"/>
        </a:xfrm>
        <a:prstGeom prst="borderCallout3">
          <a:avLst>
            <a:gd name="adj1" fmla="val 92612"/>
            <a:gd name="adj2" fmla="val 7405"/>
            <a:gd name="adj3" fmla="val 177357"/>
            <a:gd name="adj4" fmla="val 7907"/>
            <a:gd name="adj5" fmla="val 152079"/>
            <a:gd name="adj6" fmla="val 12093"/>
            <a:gd name="adj7" fmla="val 240846"/>
            <a:gd name="adj8" fmla="val 11956"/>
          </a:avLst>
        </a:prstGeom>
        <a:solidFill>
          <a:schemeClr val="bg1"/>
        </a:solidFill>
        <a:ln w="41275">
          <a:solidFill>
            <a:srgbClr val="7030A0"/>
          </a:solidFill>
          <a:headEnd type="oval" w="lg" len="lg"/>
          <a:tailEnd type="triangle" w="lg" len="lg"/>
        </a:ln>
        <a:effectLst>
          <a:glow rad="88900">
            <a:srgbClr val="00B0F0"/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marL="0" indent="0" algn="l"/>
          <a:r>
            <a:rPr lang="zh-TW" altLang="en-US" sz="2000" baseline="0">
              <a:ln w="6350">
                <a:solidFill>
                  <a:sysClr val="windowText" lastClr="000000"/>
                </a:solidFill>
              </a:ln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學號欄變 </a:t>
          </a:r>
          <a:r>
            <a:rPr lang="zh-TW" altLang="en-US" sz="2000" baseline="0">
              <a:ln w="3175">
                <a:solidFill>
                  <a:schemeClr val="tx1"/>
                </a:solidFill>
              </a:ln>
              <a:solidFill>
                <a:schemeClr val="tx1"/>
              </a:solidFill>
              <a:effectLst>
                <a:glow rad="139700">
                  <a:srgbClr val="FF0000"/>
                </a:glow>
              </a:effectLst>
            </a:rPr>
            <a:t>紅底色  </a:t>
          </a:r>
          <a:r>
            <a:rPr lang="en-US" altLang="zh-TW" sz="2000" baseline="0">
              <a:ln w="3175">
                <a:solidFill>
                  <a:schemeClr val="tx1"/>
                </a:solidFill>
              </a:ln>
              <a:solidFill>
                <a:schemeClr val="tx1"/>
              </a:solidFill>
              <a:effectLst/>
            </a:rPr>
            <a:t>--&gt; </a:t>
          </a:r>
          <a:r>
            <a:rPr lang="zh-TW" altLang="en-US" sz="2000" baseline="0">
              <a:ln w="3175">
                <a:solidFill>
                  <a:schemeClr val="tx1"/>
                </a:solidFill>
              </a:ln>
              <a:solidFill>
                <a:schemeClr val="tx1"/>
              </a:solidFill>
              <a:effectLst/>
            </a:rPr>
            <a:t> 重覆的資料，請再確認</a:t>
          </a:r>
          <a:br>
            <a:rPr lang="en-US" altLang="zh-TW" sz="2000" baseline="0">
              <a:ln w="3175">
                <a:solidFill>
                  <a:schemeClr val="tx1"/>
                </a:solidFill>
              </a:ln>
              <a:solidFill>
                <a:schemeClr val="tx1"/>
              </a:solidFill>
              <a:effectLst/>
            </a:rPr>
          </a:br>
          <a:endParaRPr lang="en-US" altLang="zh-TW" sz="2000" baseline="0">
            <a:ln w="6350">
              <a:solidFill>
                <a:schemeClr val="bg1"/>
              </a:solidFill>
            </a:ln>
            <a:solidFill>
              <a:schemeClr val="bg1">
                <a:lumMod val="95000"/>
              </a:schemeClr>
            </a:solidFill>
          </a:endParaRPr>
        </a:p>
      </xdr:txBody>
    </xdr:sp>
    <xdr:clientData/>
  </xdr:twoCellAnchor>
  <xdr:twoCellAnchor editAs="oneCell">
    <xdr:from>
      <xdr:col>6</xdr:col>
      <xdr:colOff>103138</xdr:colOff>
      <xdr:row>7</xdr:row>
      <xdr:rowOff>38809</xdr:rowOff>
    </xdr:from>
    <xdr:to>
      <xdr:col>7</xdr:col>
      <xdr:colOff>107576</xdr:colOff>
      <xdr:row>10</xdr:row>
      <xdr:rowOff>80682</xdr:rowOff>
    </xdr:to>
    <xdr:sp macro="[0]!原輸入到列印加班序" textlink="">
      <xdr:nvSpPr>
        <xdr:cNvPr id="11" name="五邊形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4728926" y="6905774"/>
          <a:ext cx="2917968" cy="1736202"/>
        </a:xfrm>
        <a:prstGeom prst="homePlate">
          <a:avLst/>
        </a:prstGeom>
        <a:solidFill>
          <a:schemeClr val="accent6">
            <a:lumMod val="40000"/>
            <a:lumOff val="60000"/>
          </a:schemeClr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prstMaterial="metal">
          <a:bevelT w="165100" h="165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zh-TW" altLang="en-US" sz="2000">
              <a:ln>
                <a:solidFill>
                  <a:srgbClr val="7030A0"/>
                </a:solidFill>
              </a:ln>
              <a:solidFill>
                <a:schemeClr val="tx1"/>
              </a:solidFill>
            </a:rPr>
            <a:t>輸入完成 或 修改後</a:t>
          </a:r>
          <a:br>
            <a:rPr lang="en-US" altLang="zh-TW" sz="2000">
              <a:ln>
                <a:solidFill>
                  <a:srgbClr val="7030A0"/>
                </a:solidFill>
              </a:ln>
              <a:solidFill>
                <a:schemeClr val="tx1"/>
              </a:solidFill>
            </a:rPr>
          </a:br>
          <a:r>
            <a:rPr lang="zh-TW" altLang="en-US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按我</a:t>
          </a:r>
          <a:r>
            <a:rPr lang="en-US" altLang="zh-TW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! </a:t>
          </a:r>
          <a:r>
            <a:rPr lang="zh-TW" altLang="en-US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按我</a:t>
          </a:r>
          <a:r>
            <a:rPr lang="en-US" altLang="zh-TW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! </a:t>
          </a:r>
          <a:br>
            <a:rPr lang="en-US" altLang="zh-TW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</a:br>
          <a:r>
            <a:rPr lang="zh-TW" altLang="en-US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到列印頁</a:t>
          </a:r>
          <a:endParaRPr lang="en-US" altLang="zh-TW" sz="2400">
            <a:ln>
              <a:solidFill>
                <a:srgbClr val="7030A0"/>
              </a:solidFill>
            </a:ln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5</xdr:col>
      <xdr:colOff>857071</xdr:colOff>
      <xdr:row>45</xdr:row>
      <xdr:rowOff>183333</xdr:rowOff>
    </xdr:from>
    <xdr:to>
      <xdr:col>6</xdr:col>
      <xdr:colOff>2886252</xdr:colOff>
      <xdr:row>54</xdr:row>
      <xdr:rowOff>23051</xdr:rowOff>
    </xdr:to>
    <xdr:sp macro="[0]!原輸入到列印加班序" textlink="">
      <xdr:nvSpPr>
        <xdr:cNvPr id="17" name="五邊形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/>
      </xdr:nvSpPr>
      <xdr:spPr>
        <a:xfrm>
          <a:off x="4590871" y="17306562"/>
          <a:ext cx="2910924" cy="1701175"/>
        </a:xfrm>
        <a:prstGeom prst="homePlate">
          <a:avLst/>
        </a:prstGeom>
        <a:solidFill>
          <a:schemeClr val="accent6">
            <a:lumMod val="40000"/>
            <a:lumOff val="60000"/>
          </a:schemeClr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prstMaterial="metal">
          <a:bevelT w="165100" h="165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zh-TW" altLang="en-US" sz="2000">
              <a:ln>
                <a:solidFill>
                  <a:srgbClr val="7030A0"/>
                </a:solidFill>
              </a:ln>
              <a:solidFill>
                <a:schemeClr val="tx1"/>
              </a:solidFill>
            </a:rPr>
            <a:t>輸入完成 或 修改後</a:t>
          </a:r>
          <a:br>
            <a:rPr lang="en-US" altLang="zh-TW" sz="2000">
              <a:ln>
                <a:solidFill>
                  <a:srgbClr val="7030A0"/>
                </a:solidFill>
              </a:ln>
              <a:solidFill>
                <a:schemeClr val="tx1"/>
              </a:solidFill>
            </a:rPr>
          </a:br>
          <a:r>
            <a:rPr lang="zh-TW" altLang="en-US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按我</a:t>
          </a:r>
          <a:r>
            <a:rPr lang="en-US" altLang="zh-TW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! </a:t>
          </a:r>
          <a:r>
            <a:rPr lang="zh-TW" altLang="en-US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按我</a:t>
          </a:r>
          <a:r>
            <a:rPr lang="en-US" altLang="zh-TW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! </a:t>
          </a:r>
          <a:br>
            <a:rPr lang="en-US" altLang="zh-TW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</a:br>
          <a:r>
            <a:rPr lang="zh-TW" altLang="en-US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到列印頁</a:t>
          </a:r>
          <a:endParaRPr lang="en-US" altLang="zh-TW" sz="2400">
            <a:ln>
              <a:solidFill>
                <a:srgbClr val="7030A0"/>
              </a:solidFill>
            </a:ln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5</xdr:col>
      <xdr:colOff>813528</xdr:colOff>
      <xdr:row>85</xdr:row>
      <xdr:rowOff>9163</xdr:rowOff>
    </xdr:from>
    <xdr:to>
      <xdr:col>6</xdr:col>
      <xdr:colOff>2842709</xdr:colOff>
      <xdr:row>93</xdr:row>
      <xdr:rowOff>55709</xdr:rowOff>
    </xdr:to>
    <xdr:sp macro="[0]!原輸入到列印加班序" textlink="">
      <xdr:nvSpPr>
        <xdr:cNvPr id="18" name="五邊形 1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/>
      </xdr:nvSpPr>
      <xdr:spPr>
        <a:xfrm>
          <a:off x="4547328" y="25405534"/>
          <a:ext cx="2910924" cy="1701175"/>
        </a:xfrm>
        <a:prstGeom prst="homePlate">
          <a:avLst/>
        </a:prstGeom>
        <a:solidFill>
          <a:schemeClr val="accent6">
            <a:lumMod val="40000"/>
            <a:lumOff val="60000"/>
          </a:schemeClr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prstMaterial="metal">
          <a:bevelT w="165100" h="165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zh-TW" altLang="en-US" sz="2000">
              <a:ln>
                <a:solidFill>
                  <a:srgbClr val="7030A0"/>
                </a:solidFill>
              </a:ln>
              <a:solidFill>
                <a:schemeClr val="tx1"/>
              </a:solidFill>
            </a:rPr>
            <a:t>輸入完成 或 修改後</a:t>
          </a:r>
          <a:br>
            <a:rPr lang="en-US" altLang="zh-TW" sz="2000">
              <a:ln>
                <a:solidFill>
                  <a:srgbClr val="7030A0"/>
                </a:solidFill>
              </a:ln>
              <a:solidFill>
                <a:schemeClr val="tx1"/>
              </a:solidFill>
            </a:rPr>
          </a:br>
          <a:r>
            <a:rPr lang="zh-TW" altLang="en-US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按我</a:t>
          </a:r>
          <a:r>
            <a:rPr lang="en-US" altLang="zh-TW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! </a:t>
          </a:r>
          <a:r>
            <a:rPr lang="zh-TW" altLang="en-US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按我</a:t>
          </a:r>
          <a:r>
            <a:rPr lang="en-US" altLang="zh-TW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! </a:t>
          </a:r>
          <a:br>
            <a:rPr lang="en-US" altLang="zh-TW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</a:br>
          <a:r>
            <a:rPr lang="zh-TW" altLang="en-US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到列印頁</a:t>
          </a:r>
          <a:endParaRPr lang="en-US" altLang="zh-TW" sz="2400">
            <a:ln>
              <a:solidFill>
                <a:srgbClr val="7030A0"/>
              </a:solidFill>
            </a:ln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6</xdr:col>
      <xdr:colOff>192785</xdr:colOff>
      <xdr:row>12</xdr:row>
      <xdr:rowOff>307751</xdr:rowOff>
    </xdr:from>
    <xdr:to>
      <xdr:col>7</xdr:col>
      <xdr:colOff>197223</xdr:colOff>
      <xdr:row>21</xdr:row>
      <xdr:rowOff>26894</xdr:rowOff>
    </xdr:to>
    <xdr:sp macro="[0]!原輸入到列印加班序" textlink="">
      <xdr:nvSpPr>
        <xdr:cNvPr id="12" name="五邊形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/>
      </xdr:nvSpPr>
      <xdr:spPr>
        <a:xfrm>
          <a:off x="5060620" y="10446833"/>
          <a:ext cx="2917968" cy="1736202"/>
        </a:xfrm>
        <a:prstGeom prst="homePlate">
          <a:avLst/>
        </a:prstGeom>
        <a:solidFill>
          <a:schemeClr val="accent6">
            <a:lumMod val="40000"/>
            <a:lumOff val="60000"/>
          </a:schemeClr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 prstMaterial="metal">
          <a:bevelT w="165100" h="165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zh-TW" altLang="en-US" sz="2000">
              <a:ln>
                <a:solidFill>
                  <a:srgbClr val="7030A0"/>
                </a:solidFill>
              </a:ln>
              <a:solidFill>
                <a:schemeClr val="tx1"/>
              </a:solidFill>
            </a:rPr>
            <a:t>輸入完成 或 修改後</a:t>
          </a:r>
          <a:br>
            <a:rPr lang="en-US" altLang="zh-TW" sz="2000">
              <a:ln>
                <a:solidFill>
                  <a:srgbClr val="7030A0"/>
                </a:solidFill>
              </a:ln>
              <a:solidFill>
                <a:schemeClr val="tx1"/>
              </a:solidFill>
            </a:rPr>
          </a:br>
          <a:r>
            <a:rPr lang="zh-TW" altLang="en-US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按我</a:t>
          </a:r>
          <a:r>
            <a:rPr lang="en-US" altLang="zh-TW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! </a:t>
          </a:r>
          <a:r>
            <a:rPr lang="zh-TW" altLang="en-US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按我</a:t>
          </a:r>
          <a:r>
            <a:rPr lang="en-US" altLang="zh-TW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! </a:t>
          </a:r>
          <a:br>
            <a:rPr lang="en-US" altLang="zh-TW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</a:br>
          <a:r>
            <a:rPr lang="zh-TW" altLang="en-US" sz="2400">
              <a:ln>
                <a:solidFill>
                  <a:srgbClr val="009900"/>
                </a:solidFill>
              </a:ln>
              <a:solidFill>
                <a:srgbClr val="009900"/>
              </a:solidFill>
              <a:effectLst>
                <a:glow rad="127000">
                  <a:srgbClr val="FFFF00"/>
                </a:glow>
                <a:outerShdw blurRad="50800" dist="38100" dir="16200000" rotWithShape="0">
                  <a:prstClr val="black">
                    <a:alpha val="40000"/>
                  </a:prstClr>
                </a:outerShdw>
              </a:effectLst>
            </a:rPr>
            <a:t>到列印頁</a:t>
          </a:r>
          <a:endParaRPr lang="en-US" altLang="zh-TW" sz="2400">
            <a:ln>
              <a:solidFill>
                <a:srgbClr val="7030A0"/>
              </a:solidFill>
            </a:ln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293914</xdr:colOff>
      <xdr:row>0</xdr:row>
      <xdr:rowOff>4038599</xdr:rowOff>
    </xdr:to>
    <xdr:grpSp>
      <xdr:nvGrpSpPr>
        <xdr:cNvPr id="2" name="群組 1">
          <a:extLst>
            <a:ext uri="{FF2B5EF4-FFF2-40B4-BE49-F238E27FC236}">
              <a16:creationId xmlns:a16="http://schemas.microsoft.com/office/drawing/2014/main" id="{57A4983A-32B1-4E28-9F5A-559679044436}"/>
            </a:ext>
          </a:extLst>
        </xdr:cNvPr>
        <xdr:cNvGrpSpPr/>
      </xdr:nvGrpSpPr>
      <xdr:grpSpPr>
        <a:xfrm>
          <a:off x="0" y="0"/>
          <a:ext cx="10137161" cy="4038599"/>
          <a:chOff x="12344400" y="0"/>
          <a:chExt cx="10134600" cy="3803769"/>
        </a:xfrm>
      </xdr:grpSpPr>
      <xdr:grpSp>
        <xdr:nvGrpSpPr>
          <xdr:cNvPr id="4" name="群組 3">
            <a:extLst>
              <a:ext uri="{FF2B5EF4-FFF2-40B4-BE49-F238E27FC236}">
                <a16:creationId xmlns:a16="http://schemas.microsoft.com/office/drawing/2014/main" id="{17EBFDA7-61E9-C8E9-DCA3-B5316CAE4B6A}"/>
              </a:ext>
            </a:extLst>
          </xdr:cNvPr>
          <xdr:cNvGrpSpPr/>
        </xdr:nvGrpSpPr>
        <xdr:grpSpPr>
          <a:xfrm>
            <a:off x="12344400" y="0"/>
            <a:ext cx="10134600" cy="3803769"/>
            <a:chOff x="0" y="103850"/>
            <a:chExt cx="8873056" cy="3973637"/>
          </a:xfrm>
        </xdr:grpSpPr>
        <xdr:grpSp>
          <xdr:nvGrpSpPr>
            <xdr:cNvPr id="14" name="群組 13">
              <a:extLst>
                <a:ext uri="{FF2B5EF4-FFF2-40B4-BE49-F238E27FC236}">
                  <a16:creationId xmlns:a16="http://schemas.microsoft.com/office/drawing/2014/main" id="{581185CD-A05B-9CF1-7883-6ACA6917ECEF}"/>
                </a:ext>
              </a:extLst>
            </xdr:cNvPr>
            <xdr:cNvGrpSpPr/>
          </xdr:nvGrpSpPr>
          <xdr:grpSpPr>
            <a:xfrm>
              <a:off x="0" y="103850"/>
              <a:ext cx="8873056" cy="3973637"/>
              <a:chOff x="0" y="-12695"/>
              <a:chExt cx="7878542" cy="3973637"/>
            </a:xfrm>
          </xdr:grpSpPr>
          <xdr:sp macro="" textlink="">
            <xdr:nvSpPr>
              <xdr:cNvPr id="19" name="書卷 (垂直) 5">
                <a:extLst>
                  <a:ext uri="{FF2B5EF4-FFF2-40B4-BE49-F238E27FC236}">
                    <a16:creationId xmlns:a16="http://schemas.microsoft.com/office/drawing/2014/main" id="{D4BB999C-5425-65D8-7969-1AC1DB7A04EF}"/>
                  </a:ext>
                </a:extLst>
              </xdr:cNvPr>
              <xdr:cNvSpPr/>
            </xdr:nvSpPr>
            <xdr:spPr>
              <a:xfrm flipH="1">
                <a:off x="0" y="-12695"/>
                <a:ext cx="7878542" cy="3973637"/>
              </a:xfrm>
              <a:prstGeom prst="verticalScroll">
                <a:avLst>
                  <a:gd name="adj" fmla="val 5296"/>
                </a:avLst>
              </a:prstGeom>
              <a:solidFill>
                <a:schemeClr val="bg1"/>
              </a:solidFill>
              <a:ln w="41275">
                <a:solidFill>
                  <a:srgbClr val="7030A0"/>
                </a:solidFill>
                <a:headEnd type="oval" w="lg" len="lg"/>
                <a:tailEnd type="triangle" w="lg" len="lg"/>
              </a:ln>
              <a:effectLst>
                <a:glow rad="88900">
                  <a:srgbClr val="00B0F0"/>
                </a:glow>
              </a:effectLst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lIns="36000" tIns="36000" rIns="36000" bIns="36000" rtlCol="0" anchor="ctr"/>
              <a:lstStyle/>
              <a:p>
                <a:pPr marL="0" indent="0" algn="ctr"/>
                <a:r>
                  <a:rPr lang="zh-TW" altLang="en-US" sz="3600">
                    <a:ln w="6350">
                      <a:solidFill>
                        <a:sysClr val="windowText" lastClr="000000"/>
                      </a:solidFill>
                    </a:ln>
                    <a:solidFill>
                      <a:sysClr val="windowText" lastClr="000000"/>
                    </a:solidFill>
                    <a:latin typeface="標楷體" panose="03000509000000000000" pitchFamily="65" charset="-120"/>
                    <a:ea typeface="標楷體" panose="03000509000000000000" pitchFamily="65" charset="-120"/>
                    <a:cs typeface="+mn-cs"/>
                  </a:rPr>
                  <a:t>  暑輔公假單   </a:t>
                </a:r>
                <a:r>
                  <a:rPr lang="zh-TW" altLang="en-US" sz="3200">
                    <a:ln w="6350">
                      <a:solidFill>
                        <a:sysClr val="windowText" lastClr="000000"/>
                      </a:solidFill>
                    </a:ln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rPr>
                  <a:t>輸入頁</a:t>
                </a:r>
                <a:r>
                  <a:rPr lang="en-US" altLang="zh-TW" sz="3200">
                    <a:ln w="6350">
                      <a:solidFill>
                        <a:sysClr val="windowText" lastClr="000000"/>
                      </a:solidFill>
                    </a:ln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rPr>
                  <a:t>(</a:t>
                </a:r>
                <a:r>
                  <a:rPr lang="zh-TW" altLang="en-US" sz="3200" b="1">
                    <a:ln w="6350">
                      <a:noFill/>
                    </a:ln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rPr>
                  <a:t>請詳閱說明</a:t>
                </a:r>
                <a:r>
                  <a:rPr lang="en-US" altLang="zh-TW" sz="2800">
                    <a:ln w="6350">
                      <a:solidFill>
                        <a:sysClr val="windowText" lastClr="000000"/>
                      </a:solidFill>
                    </a:ln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rPr>
                  <a:t>)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en-US" altLang="zh-TW" sz="2000" b="0" i="0" u="none" strike="noStrike" kern="0" cap="none" spc="0" normalizeH="0" baseline="0" noProof="0">
                    <a:ln w="3175">
                      <a:solidFill>
                        <a:sysClr val="windowText" lastClr="000000"/>
                      </a:solidFill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+mn-lt"/>
                    <a:ea typeface="+mn-ea"/>
                    <a:cs typeface="+mn-cs"/>
                  </a:rPr>
                  <a:t>   1. </a:t>
                </a:r>
                <a:r>
                  <a:rPr kumimoji="0" lang="zh-TW" altLang="en-US" sz="2000" b="0" i="0" u="none" strike="noStrike" kern="0" cap="none" spc="0" normalizeH="0" baseline="0" noProof="0">
                    <a:ln w="6350">
                      <a:solidFill>
                        <a:srgbClr val="FF0000"/>
                      </a:solidFill>
                    </a:ln>
                    <a:solidFill>
                      <a:srgbClr val="C00000"/>
                    </a:solidFill>
                    <a:effectLst>
                      <a:glow rad="127000">
                        <a:srgbClr val="FFFF00"/>
                      </a:glow>
                    </a:effectLst>
                    <a:uLnTx/>
                    <a:uFillTx/>
                    <a:latin typeface="+mn-lt"/>
                    <a:ea typeface="+mn-ea"/>
                    <a:cs typeface="+mn-cs"/>
                  </a:rPr>
                  <a:t>請開啟時「啟用巨集」</a:t>
                </a:r>
                <a:r>
                  <a:rPr kumimoji="0" lang="zh-TW" altLang="en-US" sz="2800" b="0" i="0" u="none" strike="noStrike" kern="0" cap="none" spc="0" normalizeH="0" baseline="0" noProof="0">
                    <a:ln w="6350">
                      <a:solidFill>
                        <a:srgbClr val="FF0000"/>
                      </a:solidFill>
                    </a:ln>
                    <a:solidFill>
                      <a:srgbClr val="C00000"/>
                    </a:solidFill>
                    <a:effectLst>
                      <a:glow rad="127000">
                        <a:srgbClr val="FFFF00"/>
                      </a:glow>
                    </a:effectLst>
                    <a:uLnTx/>
                    <a:uFillTx/>
                    <a:latin typeface="+mn-lt"/>
                    <a:ea typeface="+mn-ea"/>
                    <a:cs typeface="+mn-cs"/>
                  </a:rPr>
                  <a:t> </a:t>
                </a:r>
                <a:r>
                  <a:rPr kumimoji="0" lang="zh-TW" altLang="en-US" sz="2000" b="0" i="0" u="none" strike="noStrike" kern="0" cap="none" spc="0" normalizeH="0" baseline="0" noProof="0">
                    <a:ln w="6350">
                      <a:solidFill>
                        <a:srgbClr val="FF0000"/>
                      </a:solidFill>
                    </a:ln>
                    <a:solidFill>
                      <a:srgbClr val="C00000"/>
                    </a:solidFill>
                    <a:effectLst>
                      <a:glow rad="127000">
                        <a:srgbClr val="FFFF00"/>
                      </a:glow>
                    </a:effectLst>
                    <a:uLnTx/>
                    <a:uFillTx/>
                    <a:latin typeface="+mn-lt"/>
                    <a:ea typeface="+mn-ea"/>
                    <a:cs typeface="+mn-cs"/>
                  </a:rPr>
                  <a:t>           </a:t>
                </a:r>
                <a:endParaRPr lang="en-US" altLang="zh-TW" sz="2000" baseline="0">
                  <a:ln w="3175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altLang="zh-TW" sz="1100" baseline="0">
                    <a:solidFill>
                      <a:schemeClr val="lt1"/>
                    </a:solidFill>
                    <a:effectLst/>
                    <a:latin typeface="+mn-lt"/>
                    <a:ea typeface="+mn-ea"/>
                    <a:cs typeface="+mn-cs"/>
                  </a:rPr>
                  <a:t>     </a:t>
                </a:r>
                <a:r>
                  <a:rPr kumimoji="0" lang="en-US" altLang="zh-TW" sz="2000" b="0" i="0" u="none" strike="noStrike" kern="0" cap="none" spc="0" normalizeH="0" baseline="0" noProof="0">
                    <a:ln w="3175">
                      <a:solidFill>
                        <a:sysClr val="windowText" lastClr="000000"/>
                      </a:solidFill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+mn-lt"/>
                    <a:ea typeface="+mn-ea"/>
                    <a:cs typeface="+mn-cs"/>
                  </a:rPr>
                  <a:t>2.</a:t>
                </a:r>
                <a:r>
                  <a:rPr kumimoji="0" lang="zh-TW" altLang="en-US" sz="2000" b="0" i="0" u="none" strike="noStrike" kern="0" cap="none" spc="0" normalizeH="0" baseline="0" noProof="0">
                    <a:ln w="6350">
                      <a:solidFill>
                        <a:srgbClr val="FF0000"/>
                      </a:solidFill>
                    </a:ln>
                    <a:solidFill>
                      <a:srgbClr val="C00000"/>
                    </a:solidFill>
                    <a:effectLst>
                      <a:glow rad="127000">
                        <a:srgbClr val="FFFF00"/>
                      </a:glow>
                    </a:effectLst>
                    <a:uLnTx/>
                    <a:uFillTx/>
                    <a:latin typeface="+mn-lt"/>
                    <a:ea typeface="+mn-ea"/>
                    <a:cs typeface="+mn-cs"/>
                  </a:rPr>
                  <a:t>請務必存成</a:t>
                </a:r>
                <a:r>
                  <a:rPr kumimoji="0" lang="zh-TW" altLang="en-US" sz="2800" b="0" i="0" u="none" strike="noStrike" kern="0" cap="none" spc="0" normalizeH="0" baseline="0" noProof="0">
                    <a:ln w="6350">
                      <a:solidFill>
                        <a:srgbClr val="FF0000"/>
                      </a:solidFill>
                    </a:ln>
                    <a:solidFill>
                      <a:srgbClr val="C00000"/>
                    </a:solidFill>
                    <a:effectLst>
                      <a:glow rad="127000">
                        <a:srgbClr val="FFFF00"/>
                      </a:glow>
                    </a:effectLst>
                    <a:uLnTx/>
                    <a:uFillTx/>
                    <a:latin typeface="+mn-lt"/>
                    <a:ea typeface="+mn-ea"/>
                    <a:cs typeface="+mn-cs"/>
                  </a:rPr>
                  <a:t> </a:t>
                </a:r>
                <a:r>
                  <a:rPr kumimoji="0" lang="zh-TW" altLang="en-US" sz="2000" b="0" i="0" u="none" strike="noStrike" kern="0" cap="none" spc="0" normalizeH="0" baseline="0" noProof="0">
                    <a:ln w="6350">
                      <a:solidFill>
                        <a:srgbClr val="FF0000"/>
                      </a:solidFill>
                    </a:ln>
                    <a:solidFill>
                      <a:srgbClr val="C00000"/>
                    </a:solidFill>
                    <a:effectLst>
                      <a:glow rad="127000">
                        <a:srgbClr val="FFFF00"/>
                      </a:glow>
                    </a:effectLst>
                    <a:uLnTx/>
                    <a:uFillTx/>
                    <a:latin typeface="+mn-lt"/>
                    <a:ea typeface="+mn-ea"/>
                    <a:cs typeface="+mn-cs"/>
                  </a:rPr>
                  <a:t>                                                       </a:t>
                </a:r>
                <a:br>
                  <a:rPr kumimoji="0" lang="en-US" altLang="zh-TW" sz="2000" b="0" i="0" u="none" strike="noStrike" kern="0" cap="none" spc="0" normalizeH="0" baseline="0" noProof="0">
                    <a:ln w="6350">
                      <a:solidFill>
                        <a:srgbClr val="FF0000"/>
                      </a:solidFill>
                    </a:ln>
                    <a:solidFill>
                      <a:srgbClr val="C00000"/>
                    </a:solidFill>
                    <a:effectLst>
                      <a:glow rad="127000">
                        <a:srgbClr val="FFFF00"/>
                      </a:glow>
                    </a:effectLst>
                    <a:uLnTx/>
                    <a:uFillTx/>
                    <a:latin typeface="+mn-lt"/>
                    <a:ea typeface="+mn-ea"/>
                    <a:cs typeface="+mn-cs"/>
                  </a:rPr>
                </a:br>
                <a:r>
                  <a:rPr kumimoji="0" lang="en-US" altLang="zh-TW" sz="2000" b="0" i="0" u="none" strike="noStrike" kern="0" cap="none" spc="0" normalizeH="0" baseline="0" noProof="0">
                    <a:ln w="6350">
                      <a:solidFill>
                        <a:srgbClr val="FF0000"/>
                      </a:solidFill>
                    </a:ln>
                    <a:solidFill>
                      <a:srgbClr val="C00000"/>
                    </a:solidFill>
                    <a:effectLst>
                      <a:glow rad="127000">
                        <a:srgbClr val="FFFF00"/>
                      </a:glow>
                    </a:effectLst>
                    <a:uLnTx/>
                    <a:uFillTx/>
                    <a:latin typeface="+mn-lt"/>
                    <a:ea typeface="+mn-ea"/>
                    <a:cs typeface="+mn-cs"/>
                  </a:rPr>
                  <a:t>          </a:t>
                </a:r>
                <a:r>
                  <a:rPr kumimoji="0" lang="zh-TW" altLang="en-US" sz="2000" b="0" i="0" u="none" strike="noStrike" kern="0" cap="none" spc="0" normalizeH="0" baseline="0" noProof="0">
                    <a:ln w="6350">
                      <a:solidFill>
                        <a:srgbClr val="FF0000"/>
                      </a:solidFill>
                    </a:ln>
                    <a:solidFill>
                      <a:srgbClr val="C00000"/>
                    </a:solidFill>
                    <a:effectLst>
                      <a:glow rad="127000">
                        <a:srgbClr val="FFFF00"/>
                      </a:glow>
                    </a:effectLst>
                    <a:uLnTx/>
                    <a:uFillTx/>
                    <a:latin typeface="+mn-lt"/>
                    <a:ea typeface="+mn-ea"/>
                    <a:cs typeface="+mn-cs"/>
                  </a:rPr>
                  <a:t>並</a:t>
                </a:r>
                <a:r>
                  <a:rPr kumimoji="0" lang="en-US" altLang="zh-TW" sz="2000" b="0" i="0" u="none" strike="noStrike" kern="0" cap="none" spc="0" normalizeH="0" baseline="0" noProof="0">
                    <a:ln w="6350">
                      <a:solidFill>
                        <a:srgbClr val="FF0000"/>
                      </a:solidFill>
                    </a:ln>
                    <a:solidFill>
                      <a:srgbClr val="C00000"/>
                    </a:solidFill>
                    <a:effectLst>
                      <a:glow rad="127000">
                        <a:srgbClr val="FFFF00"/>
                      </a:glow>
                    </a:effectLst>
                    <a:uLnTx/>
                    <a:uFillTx/>
                    <a:latin typeface="+mn-lt"/>
                    <a:ea typeface="+mn-ea"/>
                    <a:cs typeface="+mn-cs"/>
                  </a:rPr>
                  <a:t> e-mail </a:t>
                </a:r>
                <a:r>
                  <a:rPr kumimoji="0" lang="zh-TW" altLang="en-US" sz="2000" b="0" i="0" u="none" strike="noStrike" kern="0" cap="none" spc="0" normalizeH="0" baseline="0" noProof="0">
                    <a:ln w="6350">
                      <a:solidFill>
                        <a:srgbClr val="FF0000"/>
                      </a:solidFill>
                    </a:ln>
                    <a:solidFill>
                      <a:srgbClr val="C00000"/>
                    </a:solidFill>
                    <a:effectLst>
                      <a:glow rad="127000">
                        <a:srgbClr val="FFFF00"/>
                      </a:glow>
                    </a:effectLst>
                    <a:uLnTx/>
                    <a:uFillTx/>
                    <a:latin typeface="+mn-lt"/>
                    <a:ea typeface="+mn-ea"/>
                    <a:cs typeface="+mn-cs"/>
                  </a:rPr>
                  <a:t>至  </a:t>
                </a:r>
                <a:r>
                  <a:rPr kumimoji="0" lang="en-US" altLang="zh-TW" sz="2000" b="0" i="0" u="none" strike="noStrike" kern="0" cap="none" spc="0" normalizeH="0" baseline="0" noProof="0">
                    <a:ln w="6350">
                      <a:solidFill>
                        <a:srgbClr val="FF0000"/>
                      </a:solidFill>
                    </a:ln>
                    <a:solidFill>
                      <a:srgbClr val="C00000"/>
                    </a:solidFill>
                    <a:effectLst>
                      <a:glow rad="127000">
                        <a:srgbClr val="FFFF00"/>
                      </a:glow>
                    </a:effectLst>
                    <a:uLnTx/>
                    <a:uFillTx/>
                    <a:latin typeface="+mn-lt"/>
                    <a:ea typeface="+mn-ea"/>
                    <a:cs typeface="+mn-cs"/>
                  </a:rPr>
                  <a:t>std@email.cygsh.tw</a:t>
                </a:r>
              </a:p>
              <a:p>
                <a:pPr algn="l"/>
                <a:r>
                  <a:rPr lang="en-US" altLang="zh-TW" sz="2000" baseline="0">
                    <a:ln w="3175">
                      <a:solidFill>
                        <a:sysClr val="windowText" lastClr="000000"/>
                      </a:solidFill>
                    </a:ln>
                    <a:solidFill>
                      <a:sysClr val="windowText" lastClr="000000"/>
                    </a:solidFill>
                  </a:rPr>
                  <a:t>   3. </a:t>
                </a:r>
                <a:r>
                  <a:rPr lang="zh-TW" altLang="en-US" sz="2000" baseline="0">
                    <a:ln w="3175">
                      <a:solidFill>
                        <a:sysClr val="windowText" lastClr="000000"/>
                      </a:solidFill>
                    </a:ln>
                    <a:solidFill>
                      <a:sysClr val="windowText" lastClr="000000"/>
                    </a:solidFill>
                  </a:rPr>
                  <a:t>請於  </a:t>
                </a:r>
                <a:r>
                  <a:rPr lang="zh-TW" altLang="en-US" sz="2000" baseline="0">
                    <a:ln w="3175">
                      <a:solidFill>
                        <a:schemeClr val="tx1"/>
                      </a:solidFill>
                    </a:ln>
                    <a:solidFill>
                      <a:schemeClr val="tx1"/>
                    </a:solidFill>
                    <a:effectLst>
                      <a:glow rad="139700">
                        <a:srgbClr val="FFFF00"/>
                      </a:glow>
                    </a:effectLst>
                  </a:rPr>
                  <a:t>黃底色 </a:t>
                </a:r>
                <a:r>
                  <a:rPr lang="zh-TW" altLang="en-US" sz="2000">
                    <a:ln w="6350">
                      <a:solidFill>
                        <a:sysClr val="windowText" lastClr="000000"/>
                      </a:solidFill>
                    </a:ln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rPr>
                  <a:t>的 格字內 輸入</a:t>
                </a:r>
                <a:r>
                  <a:rPr lang="zh-TW" altLang="en-US" sz="2000" b="1" baseline="0">
                    <a:ln w="6350">
                      <a:solidFill>
                        <a:srgbClr val="FF0000"/>
                      </a:solidFill>
                    </a:ln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rPr>
                  <a:t>純文字</a:t>
                </a:r>
                <a:r>
                  <a:rPr lang="zh-TW" altLang="en-US" sz="2000">
                    <a:ln w="6350">
                      <a:solidFill>
                        <a:sysClr val="windowText" lastClr="000000"/>
                      </a:solidFill>
                    </a:ln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rPr>
                  <a:t>資料。</a:t>
                </a:r>
                <a:endParaRPr lang="en-US" altLang="zh-TW" sz="2000">
                  <a:ln w="6350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endParaRPr>
              </a:p>
              <a:p>
                <a:pPr marL="0" indent="0" algn="l"/>
                <a:r>
                  <a:rPr lang="en-US" altLang="zh-TW" sz="2000">
                    <a:ln w="6350">
                      <a:solidFill>
                        <a:sysClr val="windowText" lastClr="000000"/>
                      </a:solidFill>
                    </a:ln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rPr>
                  <a:t>   4. </a:t>
                </a:r>
                <a:r>
                  <a:rPr lang="zh-TW" altLang="en-US" sz="2000">
                    <a:ln w="6350">
                      <a:solidFill>
                        <a:sysClr val="windowText" lastClr="000000"/>
                      </a:solidFill>
                    </a:ln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rPr>
                  <a:t>如要移動資料，請用 </a:t>
                </a:r>
                <a:r>
                  <a:rPr lang="zh-TW" altLang="en-US" sz="2000" baseline="0">
                    <a:ln w="3175">
                      <a:solidFill>
                        <a:schemeClr val="tx1"/>
                      </a:solidFill>
                    </a:ln>
                    <a:solidFill>
                      <a:schemeClr val="tx1"/>
                    </a:solidFill>
                    <a:effectLst>
                      <a:glow rad="139700">
                        <a:srgbClr val="FFFF00"/>
                      </a:glow>
                    </a:effectLst>
                    <a:latin typeface="+mn-lt"/>
                    <a:ea typeface="+mn-ea"/>
                    <a:cs typeface="+mn-cs"/>
                  </a:rPr>
                  <a:t>複製</a:t>
                </a:r>
                <a:r>
                  <a:rPr lang="en-US" altLang="zh-TW" sz="2000" baseline="0">
                    <a:ln w="3175">
                      <a:solidFill>
                        <a:schemeClr val="tx1"/>
                      </a:solidFill>
                    </a:ln>
                    <a:solidFill>
                      <a:schemeClr val="tx1"/>
                    </a:solidFill>
                    <a:effectLst>
                      <a:glow rad="139700">
                        <a:srgbClr val="FFFF00"/>
                      </a:glow>
                    </a:effectLst>
                    <a:latin typeface="+mn-lt"/>
                    <a:ea typeface="+mn-ea"/>
                    <a:cs typeface="+mn-cs"/>
                  </a:rPr>
                  <a:t>--&gt; </a:t>
                </a:r>
                <a:r>
                  <a:rPr lang="zh-TW" altLang="en-US" sz="2000" baseline="0">
                    <a:ln w="3175">
                      <a:solidFill>
                        <a:schemeClr val="tx1"/>
                      </a:solidFill>
                    </a:ln>
                    <a:solidFill>
                      <a:schemeClr val="tx1"/>
                    </a:solidFill>
                    <a:effectLst>
                      <a:glow rad="139700">
                        <a:srgbClr val="FFFF00"/>
                      </a:glow>
                    </a:effectLst>
                    <a:latin typeface="+mn-lt"/>
                    <a:ea typeface="+mn-ea"/>
                    <a:cs typeface="+mn-cs"/>
                  </a:rPr>
                  <a:t>貼上</a:t>
                </a:r>
                <a:r>
                  <a:rPr lang="zh-TW" altLang="en-US" sz="2000">
                    <a:ln w="6350">
                      <a:solidFill>
                        <a:sysClr val="windowText" lastClr="000000"/>
                      </a:solidFill>
                    </a:ln>
                    <a:solidFill>
                      <a:sysClr val="windowText" lastClr="000000"/>
                    </a:solidFill>
                    <a:effectLst/>
                    <a:latin typeface="+mn-lt"/>
                    <a:ea typeface="+mn-ea"/>
                    <a:cs typeface="+mn-cs"/>
                  </a:rPr>
                  <a:t>，再</a:t>
                </a:r>
                <a:r>
                  <a:rPr lang="zh-TW" altLang="en-US" sz="2000" baseline="0">
                    <a:ln w="3175">
                      <a:solidFill>
                        <a:schemeClr val="tx1"/>
                      </a:solidFill>
                    </a:ln>
                    <a:solidFill>
                      <a:schemeClr val="tx1"/>
                    </a:solidFill>
                    <a:effectLst>
                      <a:glow rad="139700">
                        <a:srgbClr val="FFFF00"/>
                      </a:glow>
                    </a:effectLst>
                    <a:latin typeface="+mn-lt"/>
                    <a:ea typeface="+mn-ea"/>
                    <a:cs typeface="+mn-cs"/>
                  </a:rPr>
                  <a:t>將原本的</a:t>
                </a:r>
                <a:r>
                  <a:rPr lang="en-US" altLang="zh-TW" sz="2000" baseline="0">
                    <a:ln w="3175">
                      <a:solidFill>
                        <a:schemeClr val="tx1"/>
                      </a:solidFill>
                    </a:ln>
                    <a:solidFill>
                      <a:schemeClr val="tx1"/>
                    </a:solidFill>
                    <a:effectLst>
                      <a:glow rad="139700">
                        <a:srgbClr val="FFFF00"/>
                      </a:glow>
                    </a:effectLst>
                    <a:latin typeface="+mn-lt"/>
                    <a:ea typeface="+mn-ea"/>
                    <a:cs typeface="+mn-cs"/>
                  </a:rPr>
                  <a:t>(</a:t>
                </a:r>
                <a:r>
                  <a:rPr lang="zh-TW" altLang="en-US" sz="2000" baseline="0">
                    <a:ln w="3175">
                      <a:solidFill>
                        <a:schemeClr val="tx1"/>
                      </a:solidFill>
                    </a:ln>
                    <a:solidFill>
                      <a:schemeClr val="tx1"/>
                    </a:solidFill>
                    <a:effectLst>
                      <a:glow rad="139700">
                        <a:srgbClr val="FFFF00"/>
                      </a:glow>
                    </a:effectLst>
                    <a:latin typeface="+mn-lt"/>
                    <a:ea typeface="+mn-ea"/>
                    <a:cs typeface="+mn-cs"/>
                  </a:rPr>
                  <a:t>被複製的</a:t>
                </a:r>
                <a:r>
                  <a:rPr lang="en-US" altLang="zh-TW" sz="2000" baseline="0">
                    <a:ln w="3175">
                      <a:solidFill>
                        <a:schemeClr val="tx1"/>
                      </a:solidFill>
                    </a:ln>
                    <a:solidFill>
                      <a:schemeClr val="tx1"/>
                    </a:solidFill>
                    <a:effectLst>
                      <a:glow rad="139700">
                        <a:srgbClr val="FFFF00"/>
                      </a:glow>
                    </a:effectLst>
                    <a:latin typeface="+mn-lt"/>
                    <a:ea typeface="+mn-ea"/>
                    <a:cs typeface="+mn-cs"/>
                  </a:rPr>
                  <a:t>)</a:t>
                </a:r>
                <a:r>
                  <a:rPr lang="zh-TW" altLang="en-US" sz="2000" baseline="0">
                    <a:ln w="3175">
                      <a:solidFill>
                        <a:schemeClr val="tx1"/>
                      </a:solidFill>
                    </a:ln>
                    <a:solidFill>
                      <a:schemeClr val="tx1"/>
                    </a:solidFill>
                    <a:effectLst>
                      <a:glow rad="139700">
                        <a:srgbClr val="FFFF00"/>
                      </a:glow>
                    </a:effectLst>
                    <a:latin typeface="+mn-lt"/>
                    <a:ea typeface="+mn-ea"/>
                    <a:cs typeface="+mn-cs"/>
                  </a:rPr>
                  <a:t>刪除</a:t>
                </a:r>
                <a:r>
                  <a:rPr lang="zh-TW" altLang="en-US" sz="2000">
                    <a:ln w="6350">
                      <a:solidFill>
                        <a:sysClr val="windowText" lastClr="000000"/>
                      </a:solidFill>
                    </a:ln>
                    <a:solidFill>
                      <a:sysClr val="windowText" lastClr="000000"/>
                    </a:solidFill>
                    <a:effectLst/>
                    <a:latin typeface="+mn-lt"/>
                    <a:ea typeface="+mn-ea"/>
                    <a:cs typeface="+mn-cs"/>
                  </a:rPr>
                  <a:t>，</a:t>
                </a:r>
                <a:r>
                  <a:rPr lang="zh-TW" altLang="en-US" sz="2000" baseline="0">
                    <a:ln w="6350">
                      <a:solidFill>
                        <a:srgbClr val="FF0000"/>
                      </a:solidFill>
                    </a:ln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rPr>
                  <a:t>勿用 拖拉</a:t>
                </a:r>
                <a:r>
                  <a:rPr lang="zh-TW" altLang="en-US" sz="2000" baseline="0">
                    <a:ln w="6350">
                      <a:solidFill>
                        <a:sysClr val="windowText" lastClr="000000"/>
                      </a:solidFill>
                    </a:ln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rPr>
                  <a:t>方式。</a:t>
                </a:r>
                <a:endParaRPr lang="en-US" altLang="zh-TW" sz="2000">
                  <a:ln w="6350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endParaRPr>
              </a:p>
              <a:p>
                <a:pPr marL="0" indent="0" algn="l"/>
                <a:r>
                  <a:rPr lang="en-US" altLang="zh-TW" sz="2000">
                    <a:ln w="6350">
                      <a:solidFill>
                        <a:sysClr val="windowText" lastClr="000000"/>
                      </a:solidFill>
                    </a:ln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rPr>
                  <a:t>   5. </a:t>
                </a:r>
                <a:r>
                  <a:rPr lang="zh-TW" altLang="en-US" sz="2000">
                    <a:ln w="6350">
                      <a:solidFill>
                        <a:srgbClr val="FF0000"/>
                      </a:solidFill>
                    </a:ln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rPr>
                  <a:t>請再三確認 資料是否正確</a:t>
                </a:r>
                <a:r>
                  <a:rPr lang="zh-TW" altLang="en-US" sz="2000">
                    <a:ln w="6350">
                      <a:solidFill>
                        <a:sysClr val="windowText" lastClr="000000"/>
                      </a:solidFill>
                    </a:ln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rPr>
                  <a:t>。</a:t>
                </a:r>
                <a:endParaRPr lang="en-US" altLang="zh-TW" sz="2000">
                  <a:ln w="6350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endParaRPr>
              </a:p>
              <a:p>
                <a:pPr marL="0" indent="0" algn="l"/>
                <a:r>
                  <a:rPr lang="en-US" altLang="zh-TW" sz="2000">
                    <a:ln w="6350">
                      <a:solidFill>
                        <a:sysClr val="windowText" lastClr="000000"/>
                      </a:solidFill>
                    </a:ln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rPr>
                  <a:t>   6.</a:t>
                </a:r>
                <a:r>
                  <a:rPr lang="en-US" altLang="zh-TW" sz="2000" baseline="0">
                    <a:ln w="3175">
                      <a:solidFill>
                        <a:srgbClr val="FF0000"/>
                      </a:solidFill>
                    </a:ln>
                    <a:solidFill>
                      <a:srgbClr val="FF0000"/>
                    </a:solidFill>
                  </a:rPr>
                  <a:t> </a:t>
                </a:r>
                <a:r>
                  <a:rPr lang="zh-TW" altLang="en-US" sz="2000" baseline="0">
                    <a:ln w="3175">
                      <a:solidFill>
                        <a:srgbClr val="FF0000"/>
                      </a:solidFill>
                    </a:ln>
                    <a:solidFill>
                      <a:srgbClr val="FF0000"/>
                    </a:solidFill>
                    <a:effectLst>
                      <a:glow rad="190500">
                        <a:srgbClr val="FFFF00"/>
                      </a:glow>
                      <a:outerShdw blurRad="50800" dist="38100" dir="1920000" algn="tl" rotWithShape="0">
                        <a:prstClr val="black">
                          <a:alpha val="40000"/>
                        </a:prstClr>
                      </a:outerShdw>
                    </a:effectLst>
                  </a:rPr>
                  <a:t>輸入完成 或 有修改 後，</a:t>
                </a:r>
                <a:r>
                  <a:rPr lang="en-US" altLang="zh-TW" sz="2000" baseline="0">
                    <a:ln w="3175">
                      <a:solidFill>
                        <a:srgbClr val="FF0000"/>
                      </a:solidFill>
                    </a:ln>
                    <a:solidFill>
                      <a:srgbClr val="FF0000"/>
                    </a:solidFill>
                    <a:effectLst>
                      <a:glow rad="190500">
                        <a:srgbClr val="FFFF00"/>
                      </a:glow>
                      <a:outerShdw blurRad="50800" dist="38100" dir="1920000" algn="tl" rotWithShape="0">
                        <a:prstClr val="black">
                          <a:alpha val="40000"/>
                        </a:prstClr>
                      </a:outerShdw>
                    </a:effectLst>
                  </a:rPr>
                  <a:t> </a:t>
                </a:r>
                <a:r>
                  <a:rPr lang="zh-TW" altLang="en-US" sz="2000" baseline="0">
                    <a:ln w="3175">
                      <a:solidFill>
                        <a:srgbClr val="FF0000"/>
                      </a:solidFill>
                    </a:ln>
                    <a:solidFill>
                      <a:srgbClr val="FF0000"/>
                    </a:solidFill>
                    <a:effectLst>
                      <a:glow rad="190500">
                        <a:srgbClr val="FFFF00"/>
                      </a:glow>
                      <a:outerShdw blurRad="50800" dist="38100" dir="1920000" algn="tl" rotWithShape="0">
                        <a:prstClr val="black">
                          <a:alpha val="40000"/>
                        </a:prstClr>
                      </a:outerShdw>
                    </a:effectLst>
                  </a:rPr>
                  <a:t>請再按一次</a:t>
                </a:r>
                <a:r>
                  <a:rPr lang="zh-TW" altLang="en-US" sz="2800" baseline="0">
                    <a:ln w="3175">
                      <a:solidFill>
                        <a:srgbClr val="FF0000"/>
                      </a:solidFill>
                    </a:ln>
                    <a:solidFill>
                      <a:srgbClr val="FF0000"/>
                    </a:solidFill>
                    <a:effectLst>
                      <a:glow rad="190500">
                        <a:srgbClr val="FFFF00"/>
                      </a:glow>
                      <a:outerShdw blurRad="50800" dist="38100" dir="1920000" algn="tl" rotWithShape="0">
                        <a:prstClr val="black">
                          <a:alpha val="40000"/>
                        </a:prstClr>
                      </a:outerShdw>
                    </a:effectLst>
                  </a:rPr>
                  <a:t> </a:t>
                </a:r>
                <a:r>
                  <a:rPr lang="zh-TW" altLang="en-US" sz="2000" baseline="0">
                    <a:ln w="3175">
                      <a:solidFill>
                        <a:srgbClr val="FF0000"/>
                      </a:solidFill>
                    </a:ln>
                    <a:solidFill>
                      <a:srgbClr val="FF0000"/>
                    </a:solidFill>
                    <a:effectLst>
                      <a:glow rad="190500">
                        <a:srgbClr val="FFFF00"/>
                      </a:glow>
                      <a:outerShdw blurRad="50800" dist="38100" dir="1920000" algn="tl" rotWithShape="0">
                        <a:prstClr val="black">
                          <a:alpha val="40000"/>
                        </a:prstClr>
                      </a:outerShdw>
                    </a:effectLst>
                  </a:rPr>
                  <a:t>                                 </a:t>
                </a:r>
                <a:r>
                  <a:rPr lang="en-US" altLang="zh-TW" sz="2000" baseline="0">
                    <a:ln w="3175">
                      <a:solidFill>
                        <a:srgbClr val="FF0000"/>
                      </a:solidFill>
                    </a:ln>
                    <a:solidFill>
                      <a:srgbClr val="FF0000"/>
                    </a:solidFill>
                    <a:effectLst>
                      <a:glow rad="190500">
                        <a:srgbClr val="FFFF00"/>
                      </a:glow>
                      <a:outerShdw blurRad="50800" dist="38100" dir="1920000" algn="tl" rotWithShape="0">
                        <a:prstClr val="black">
                          <a:alpha val="40000"/>
                        </a:prstClr>
                      </a:outerShdw>
                    </a:effectLst>
                  </a:rPr>
                  <a:t>       </a:t>
                </a:r>
                <a:r>
                  <a:rPr lang="zh-TW" altLang="en-US" sz="2000">
                    <a:ln w="6350">
                      <a:solidFill>
                        <a:sysClr val="windowText" lastClr="000000"/>
                      </a:solidFill>
                    </a:ln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rPr>
                  <a:t>列印頁資料才會更新喔</a:t>
                </a:r>
                <a:r>
                  <a:rPr lang="en-US" altLang="zh-TW" sz="2000">
                    <a:ln w="6350">
                      <a:solidFill>
                        <a:sysClr val="windowText" lastClr="000000"/>
                      </a:solidFill>
                    </a:ln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rPr>
                  <a:t>!  </a:t>
                </a:r>
              </a:p>
              <a:p>
                <a:pPr algn="l"/>
                <a:r>
                  <a:rPr lang="en-US" altLang="zh-TW" sz="2000" baseline="0">
                    <a:ln w="6350">
                      <a:solidFill>
                        <a:sysClr val="windowText" lastClr="000000"/>
                      </a:solidFill>
                    </a:ln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rPr>
                  <a:t>   7</a:t>
                </a:r>
                <a:r>
                  <a:rPr lang="en-US" altLang="zh-TW" sz="2000">
                    <a:ln w="6350">
                      <a:solidFill>
                        <a:sysClr val="windowText" lastClr="000000"/>
                      </a:solidFill>
                    </a:ln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rPr>
                  <a:t>. </a:t>
                </a:r>
                <a:r>
                  <a:rPr lang="zh-TW" altLang="en-US" sz="2000">
                    <a:ln w="6350">
                      <a:solidFill>
                        <a:sysClr val="windowText" lastClr="000000"/>
                      </a:solidFill>
                    </a:ln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rPr>
                  <a:t>完成後，請 </a:t>
                </a:r>
                <a:r>
                  <a:rPr lang="zh-TW" altLang="en-US" sz="2000">
                    <a:ln w="6350">
                      <a:solidFill>
                        <a:schemeClr val="tx2">
                          <a:lumMod val="75000"/>
                        </a:schemeClr>
                      </a:solidFill>
                    </a:ln>
                    <a:solidFill>
                      <a:schemeClr val="tx2">
                        <a:lumMod val="60000"/>
                        <a:lumOff val="40000"/>
                      </a:schemeClr>
                    </a:solidFill>
                    <a:effectLst>
                      <a:glow rad="127000">
                        <a:srgbClr val="FFFF00"/>
                      </a:glow>
                    </a:effectLst>
                    <a:latin typeface="+mn-lt"/>
                    <a:ea typeface="+mn-ea"/>
                    <a:cs typeface="+mn-cs"/>
                  </a:rPr>
                  <a:t>將 列印頁資料 印出，並依流程完成申請</a:t>
                </a:r>
                <a:r>
                  <a:rPr lang="zh-TW" altLang="en-US" sz="2000">
                    <a:ln w="6350">
                      <a:solidFill>
                        <a:sysClr val="windowText" lastClr="000000"/>
                      </a:solidFill>
                    </a:ln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rPr>
                  <a:t>。</a:t>
                </a:r>
                <a:endParaRPr lang="en-US" altLang="zh-TW" sz="2000">
                  <a:ln w="6350">
                    <a:solidFill>
                      <a:sysClr val="windowText" lastClr="000000"/>
                    </a:solidFill>
                  </a:ln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endParaRPr>
              </a:p>
            </xdr:txBody>
          </xdr:sp>
          <xdr:sp macro="" textlink="">
            <xdr:nvSpPr>
              <xdr:cNvPr id="20" name="五邊形 7">
                <a:extLst>
                  <a:ext uri="{FF2B5EF4-FFF2-40B4-BE49-F238E27FC236}">
                    <a16:creationId xmlns:a16="http://schemas.microsoft.com/office/drawing/2014/main" id="{328E8385-8F6C-2A26-F8A3-1F2C69105FC0}"/>
                  </a:ext>
                </a:extLst>
              </xdr:cNvPr>
              <xdr:cNvSpPr/>
            </xdr:nvSpPr>
            <xdr:spPr>
              <a:xfrm>
                <a:off x="3823200" y="2804778"/>
                <a:ext cx="1605313" cy="628049"/>
              </a:xfrm>
              <a:prstGeom prst="homePlate">
                <a:avLst/>
              </a:prstGeom>
              <a:solidFill>
                <a:schemeClr val="accent6">
                  <a:lumMod val="40000"/>
                  <a:lumOff val="60000"/>
                </a:schemeClr>
              </a:solidFill>
              <a:ln>
                <a:noFill/>
              </a:ln>
              <a:scene3d>
                <a:camera prst="orthographicFront"/>
                <a:lightRig rig="threePt" dir="t"/>
              </a:scene3d>
              <a:sp3d prstMaterial="metal">
                <a:bevelT w="165100" h="165100"/>
              </a:sp3d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lIns="0" tIns="0" rIns="0" bIns="0" rtlCol="0" anchor="ctr"/>
              <a:lstStyle/>
              <a:p>
                <a:pPr algn="ctr"/>
                <a:r>
                  <a:rPr lang="zh-TW" altLang="en-US" sz="1400">
                    <a:ln>
                      <a:solidFill>
                        <a:srgbClr val="7030A0"/>
                      </a:solidFill>
                    </a:ln>
                    <a:solidFill>
                      <a:schemeClr val="tx1"/>
                    </a:solidFill>
                  </a:rPr>
                  <a:t>輸入完成 或 修改後</a:t>
                </a:r>
                <a:br>
                  <a:rPr lang="en-US" altLang="zh-TW" sz="1400">
                    <a:ln>
                      <a:solidFill>
                        <a:srgbClr val="7030A0"/>
                      </a:solidFill>
                    </a:ln>
                    <a:solidFill>
                      <a:schemeClr val="tx1"/>
                    </a:solidFill>
                  </a:rPr>
                </a:br>
                <a:r>
                  <a:rPr lang="zh-TW" altLang="en-US" sz="1400">
                    <a:ln>
                      <a:solidFill>
                        <a:srgbClr val="009900"/>
                      </a:solidFill>
                    </a:ln>
                    <a:solidFill>
                      <a:srgbClr val="009900"/>
                    </a:solidFill>
                    <a:effectLst>
                      <a:glow rad="127000">
                        <a:srgbClr val="FFFF00"/>
                      </a:glow>
                      <a:outerShdw blurRad="50800" dist="38100" dir="16200000" rotWithShape="0">
                        <a:prstClr val="black">
                          <a:alpha val="40000"/>
                        </a:prstClr>
                      </a:outerShdw>
                    </a:effectLst>
                  </a:rPr>
                  <a:t>按我</a:t>
                </a:r>
                <a:r>
                  <a:rPr lang="en-US" altLang="zh-TW" sz="1400">
                    <a:ln>
                      <a:solidFill>
                        <a:srgbClr val="009900"/>
                      </a:solidFill>
                    </a:ln>
                    <a:solidFill>
                      <a:srgbClr val="009900"/>
                    </a:solidFill>
                    <a:effectLst>
                      <a:glow rad="127000">
                        <a:srgbClr val="FFFF00"/>
                      </a:glow>
                      <a:outerShdw blurRad="50800" dist="38100" dir="16200000" rotWithShape="0">
                        <a:prstClr val="black">
                          <a:alpha val="40000"/>
                        </a:prstClr>
                      </a:outerShdw>
                    </a:effectLst>
                  </a:rPr>
                  <a:t>! </a:t>
                </a:r>
                <a:r>
                  <a:rPr lang="zh-TW" altLang="en-US" sz="1400">
                    <a:ln>
                      <a:solidFill>
                        <a:srgbClr val="009900"/>
                      </a:solidFill>
                    </a:ln>
                    <a:solidFill>
                      <a:srgbClr val="009900"/>
                    </a:solidFill>
                    <a:effectLst>
                      <a:glow rad="127000">
                        <a:srgbClr val="FFFF00"/>
                      </a:glow>
                      <a:outerShdw blurRad="50800" dist="38100" dir="16200000" rotWithShape="0">
                        <a:prstClr val="black">
                          <a:alpha val="40000"/>
                        </a:prstClr>
                      </a:outerShdw>
                    </a:effectLst>
                  </a:rPr>
                  <a:t>按我</a:t>
                </a:r>
                <a:r>
                  <a:rPr lang="en-US" altLang="zh-TW" sz="1400">
                    <a:ln>
                      <a:solidFill>
                        <a:srgbClr val="009900"/>
                      </a:solidFill>
                    </a:ln>
                    <a:solidFill>
                      <a:srgbClr val="009900"/>
                    </a:solidFill>
                    <a:effectLst>
                      <a:glow rad="127000">
                        <a:srgbClr val="FFFF00"/>
                      </a:glow>
                      <a:outerShdw blurRad="50800" dist="38100" dir="16200000" rotWithShape="0">
                        <a:prstClr val="black">
                          <a:alpha val="40000"/>
                        </a:prstClr>
                      </a:outerShdw>
                    </a:effectLst>
                  </a:rPr>
                  <a:t>! </a:t>
                </a:r>
                <a:r>
                  <a:rPr lang="zh-TW" altLang="en-US" sz="1400">
                    <a:ln>
                      <a:solidFill>
                        <a:srgbClr val="009900"/>
                      </a:solidFill>
                    </a:ln>
                    <a:solidFill>
                      <a:srgbClr val="009900"/>
                    </a:solidFill>
                    <a:effectLst>
                      <a:glow rad="127000">
                        <a:srgbClr val="FFFF00"/>
                      </a:glow>
                      <a:outerShdw blurRad="50800" dist="38100" dir="16200000" rotWithShape="0">
                        <a:prstClr val="black">
                          <a:alpha val="40000"/>
                        </a:prstClr>
                      </a:outerShdw>
                    </a:effectLst>
                  </a:rPr>
                  <a:t>到列印頁</a:t>
                </a:r>
                <a:endParaRPr lang="en-US" altLang="zh-TW" sz="1400">
                  <a:ln>
                    <a:solidFill>
                      <a:srgbClr val="7030A0"/>
                    </a:solidFill>
                  </a:ln>
                  <a:solidFill>
                    <a:schemeClr val="tx1"/>
                  </a:solidFill>
                </a:endParaRPr>
              </a:p>
            </xdr:txBody>
          </xdr:sp>
        </xdr:grpSp>
        <xdr:pic>
          <xdr:nvPicPr>
            <xdr:cNvPr id="16" name="圖片 15">
              <a:extLst>
                <a:ext uri="{FF2B5EF4-FFF2-40B4-BE49-F238E27FC236}">
                  <a16:creationId xmlns:a16="http://schemas.microsoft.com/office/drawing/2014/main" id="{C172D8B4-753B-FF17-124E-DEB2A0DB39B2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"/>
            <a:srcRect l="8764" t="45100" r="79657" b="53054"/>
            <a:stretch/>
          </xdr:blipFill>
          <xdr:spPr>
            <a:xfrm>
              <a:off x="1750714" y="1493020"/>
              <a:ext cx="3489346" cy="314263"/>
            </a:xfrm>
            <a:prstGeom prst="rect">
              <a:avLst/>
            </a:prstGeom>
            <a:ln w="28575">
              <a:solidFill>
                <a:srgbClr val="FF0000"/>
              </a:solidFill>
            </a:ln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xdr:spPr>
        </xdr:pic>
      </xdr:grpSp>
      <xdr:grpSp>
        <xdr:nvGrpSpPr>
          <xdr:cNvPr id="7" name="群組 6">
            <a:extLst>
              <a:ext uri="{FF2B5EF4-FFF2-40B4-BE49-F238E27FC236}">
                <a16:creationId xmlns:a16="http://schemas.microsoft.com/office/drawing/2014/main" id="{39194C3B-69FA-F399-F32C-F0797F1896D6}"/>
              </a:ext>
            </a:extLst>
          </xdr:cNvPr>
          <xdr:cNvGrpSpPr/>
        </xdr:nvGrpSpPr>
        <xdr:grpSpPr>
          <a:xfrm>
            <a:off x="15555685" y="862239"/>
            <a:ext cx="3491991" cy="388509"/>
            <a:chOff x="3216566" y="791768"/>
            <a:chExt cx="4311995" cy="479739"/>
          </a:xfrm>
        </xdr:grpSpPr>
        <xdr:pic>
          <xdr:nvPicPr>
            <xdr:cNvPr id="10" name="圖片 9">
              <a:extLst>
                <a:ext uri="{FF2B5EF4-FFF2-40B4-BE49-F238E27FC236}">
                  <a16:creationId xmlns:a16="http://schemas.microsoft.com/office/drawing/2014/main" id="{804A9338-F7D0-826B-4943-0BE15D95616E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"/>
            <a:srcRect t="16768"/>
            <a:stretch/>
          </xdr:blipFill>
          <xdr:spPr>
            <a:xfrm>
              <a:off x="3216566" y="814306"/>
              <a:ext cx="4274619" cy="457201"/>
            </a:xfrm>
            <a:prstGeom prst="rect">
              <a:avLst/>
            </a:prstGeom>
            <a:solidFill>
              <a:srgbClr val="FFFFFF">
                <a:shade val="85000"/>
              </a:srgbClr>
            </a:solidFill>
            <a:ln w="88900" cap="sq">
              <a:noFill/>
              <a:miter lim="800000"/>
            </a:ln>
            <a:effectLst>
              <a:outerShdw blurRad="55000" dist="18000" dir="5400000" sx="62000" sy="62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twoPt" dir="t">
                <a:rot lat="0" lon="0" rev="7200000"/>
              </a:lightRig>
            </a:scene3d>
            <a:sp3d>
              <a:bevelT w="25400" h="19050"/>
              <a:contourClr>
                <a:srgbClr val="FFFFFF"/>
              </a:contourClr>
            </a:sp3d>
          </xdr:spPr>
        </xdr:pic>
        <xdr:sp macro="" textlink="">
          <xdr:nvSpPr>
            <xdr:cNvPr id="13" name="矩形 12">
              <a:extLst>
                <a:ext uri="{FF2B5EF4-FFF2-40B4-BE49-F238E27FC236}">
                  <a16:creationId xmlns:a16="http://schemas.microsoft.com/office/drawing/2014/main" id="{77EDDEA2-2C0F-A5A8-7628-0561CBE059A5}"/>
                </a:ext>
              </a:extLst>
            </xdr:cNvPr>
            <xdr:cNvSpPr/>
          </xdr:nvSpPr>
          <xdr:spPr>
            <a:xfrm>
              <a:off x="6240781" y="791768"/>
              <a:ext cx="1287780" cy="449581"/>
            </a:xfrm>
            <a:prstGeom prst="rect">
              <a:avLst/>
            </a:prstGeom>
            <a:noFill/>
            <a:ln w="38100">
              <a:solidFill>
                <a:srgbClr val="FF000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zh-TW" altLang="en-US" sz="1100"/>
            </a:p>
          </xdr:txBody>
        </xdr:sp>
      </xdr:grp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J1054"/>
  <sheetViews>
    <sheetView zoomScale="85" zoomScaleNormal="85" workbookViewId="0">
      <selection activeCell="C2" sqref="C2:C1008"/>
    </sheetView>
  </sheetViews>
  <sheetFormatPr defaultRowHeight="16.2" x14ac:dyDescent="0.3"/>
  <cols>
    <col min="2" max="2" width="6" bestFit="1" customWidth="1"/>
    <col min="3" max="3" width="8.88671875" style="28"/>
    <col min="4" max="4" width="7.5546875" bestFit="1" customWidth="1"/>
    <col min="6" max="6" width="5.6640625" bestFit="1" customWidth="1"/>
    <col min="7" max="8" width="16.6640625" bestFit="1" customWidth="1"/>
  </cols>
  <sheetData>
    <row r="1" spans="1:10" x14ac:dyDescent="0.3">
      <c r="A1" s="9" t="s">
        <v>8</v>
      </c>
      <c r="B1" t="s">
        <v>10</v>
      </c>
      <c r="C1" s="28" t="s">
        <v>9</v>
      </c>
      <c r="F1" t="s">
        <v>48</v>
      </c>
      <c r="G1" t="s">
        <v>33</v>
      </c>
    </row>
    <row r="2" spans="1:10" x14ac:dyDescent="0.3">
      <c r="A2" s="9" t="s">
        <v>1059</v>
      </c>
      <c r="B2">
        <v>201</v>
      </c>
      <c r="C2" s="28" t="s">
        <v>1537</v>
      </c>
      <c r="F2">
        <v>201</v>
      </c>
      <c r="G2" t="str">
        <f>H2&amp;J2&amp;"."&amp;LEFT(I2,1)</f>
        <v>唐玉鳳.國</v>
      </c>
      <c r="H2" t="s">
        <v>2000</v>
      </c>
      <c r="I2" t="s">
        <v>2026</v>
      </c>
    </row>
    <row r="3" spans="1:10" x14ac:dyDescent="0.3">
      <c r="A3" s="9" t="s">
        <v>1060</v>
      </c>
      <c r="B3">
        <v>201</v>
      </c>
      <c r="C3" s="28" t="s">
        <v>1538</v>
      </c>
      <c r="F3">
        <v>202</v>
      </c>
      <c r="G3" t="str">
        <f t="shared" ref="G3:G38" si="0">H3&amp;J3&amp;"."&amp;LEFT(I3,1)</f>
        <v>林佩秀.英</v>
      </c>
      <c r="H3" t="s">
        <v>2014</v>
      </c>
      <c r="I3" t="s">
        <v>2029</v>
      </c>
    </row>
    <row r="4" spans="1:10" x14ac:dyDescent="0.3">
      <c r="A4" s="9" t="s">
        <v>1062</v>
      </c>
      <c r="B4">
        <v>201</v>
      </c>
      <c r="C4" s="28" t="s">
        <v>1540</v>
      </c>
      <c r="F4">
        <v>203</v>
      </c>
      <c r="G4" t="str">
        <f t="shared" si="0"/>
        <v>吳鳳家.歷</v>
      </c>
      <c r="H4" t="s">
        <v>2004</v>
      </c>
      <c r="I4" t="s">
        <v>2028</v>
      </c>
    </row>
    <row r="5" spans="1:10" x14ac:dyDescent="0.3">
      <c r="A5" s="9" t="s">
        <v>1063</v>
      </c>
      <c r="B5">
        <v>201</v>
      </c>
      <c r="C5" s="28" t="s">
        <v>1541</v>
      </c>
      <c r="F5">
        <v>204</v>
      </c>
      <c r="G5" t="str">
        <f t="shared" si="0"/>
        <v>羅英倫.國</v>
      </c>
      <c r="H5" t="s">
        <v>2015</v>
      </c>
      <c r="I5" t="s">
        <v>2026</v>
      </c>
    </row>
    <row r="6" spans="1:10" x14ac:dyDescent="0.3">
      <c r="A6" s="9" t="s">
        <v>1064</v>
      </c>
      <c r="B6">
        <v>201</v>
      </c>
      <c r="C6" s="28" t="s">
        <v>1542</v>
      </c>
      <c r="F6">
        <v>205</v>
      </c>
      <c r="G6" t="str">
        <f t="shared" si="0"/>
        <v>謝玫君.地</v>
      </c>
      <c r="H6" t="s">
        <v>2005</v>
      </c>
      <c r="I6" t="s">
        <v>2033</v>
      </c>
    </row>
    <row r="7" spans="1:10" x14ac:dyDescent="0.3">
      <c r="A7" s="9" t="s">
        <v>1065</v>
      </c>
      <c r="B7">
        <v>201</v>
      </c>
      <c r="C7" s="28" t="s">
        <v>1543</v>
      </c>
      <c r="F7">
        <v>206</v>
      </c>
      <c r="G7" t="str">
        <f t="shared" si="0"/>
        <v>徐瑞霙.公</v>
      </c>
      <c r="H7" t="s">
        <v>2016</v>
      </c>
      <c r="I7" t="s">
        <v>2032</v>
      </c>
    </row>
    <row r="8" spans="1:10" x14ac:dyDescent="0.3">
      <c r="A8" s="9" t="s">
        <v>1066</v>
      </c>
      <c r="B8">
        <v>201</v>
      </c>
      <c r="C8" s="28" t="s">
        <v>1544</v>
      </c>
      <c r="F8">
        <v>207</v>
      </c>
      <c r="G8" t="str">
        <f t="shared" si="0"/>
        <v>李哲仁*.國</v>
      </c>
      <c r="H8" t="s">
        <v>2022</v>
      </c>
      <c r="I8" t="s">
        <v>2026</v>
      </c>
      <c r="J8" t="s">
        <v>2034</v>
      </c>
    </row>
    <row r="9" spans="1:10" x14ac:dyDescent="0.3">
      <c r="A9" s="9" t="s">
        <v>1067</v>
      </c>
      <c r="B9">
        <v>201</v>
      </c>
      <c r="C9" s="28" t="s">
        <v>1545</v>
      </c>
      <c r="F9">
        <v>207</v>
      </c>
      <c r="G9" t="str">
        <f t="shared" si="0"/>
        <v>楊元喆.物</v>
      </c>
      <c r="H9" t="s">
        <v>2017</v>
      </c>
      <c r="I9" t="s">
        <v>2030</v>
      </c>
    </row>
    <row r="10" spans="1:10" x14ac:dyDescent="0.3">
      <c r="A10" s="9" t="s">
        <v>1069</v>
      </c>
      <c r="B10">
        <v>201</v>
      </c>
      <c r="C10" s="28" t="s">
        <v>1547</v>
      </c>
      <c r="F10">
        <v>208</v>
      </c>
      <c r="G10" t="str">
        <f t="shared" si="0"/>
        <v>許崴鈞*.數</v>
      </c>
      <c r="H10" t="s">
        <v>2001</v>
      </c>
      <c r="I10" t="s">
        <v>2027</v>
      </c>
      <c r="J10" t="s">
        <v>2034</v>
      </c>
    </row>
    <row r="11" spans="1:10" x14ac:dyDescent="0.3">
      <c r="A11" s="9" t="s">
        <v>1070</v>
      </c>
      <c r="B11">
        <v>201</v>
      </c>
      <c r="C11" s="28" t="s">
        <v>1548</v>
      </c>
      <c r="F11">
        <v>208</v>
      </c>
      <c r="G11" t="str">
        <f t="shared" si="0"/>
        <v>王馨儀.數</v>
      </c>
      <c r="H11" t="s">
        <v>2018</v>
      </c>
      <c r="I11" t="s">
        <v>2027</v>
      </c>
    </row>
    <row r="12" spans="1:10" x14ac:dyDescent="0.3">
      <c r="A12" s="9" t="s">
        <v>1071</v>
      </c>
      <c r="B12">
        <v>201</v>
      </c>
      <c r="C12" s="28" t="s">
        <v>1549</v>
      </c>
      <c r="F12">
        <v>209</v>
      </c>
      <c r="G12" t="str">
        <f t="shared" si="0"/>
        <v>黃世瑛.生</v>
      </c>
      <c r="H12" t="s">
        <v>59</v>
      </c>
      <c r="I12" t="s">
        <v>2031</v>
      </c>
    </row>
    <row r="13" spans="1:10" x14ac:dyDescent="0.3">
      <c r="A13" s="9" t="s">
        <v>1072</v>
      </c>
      <c r="B13">
        <v>201</v>
      </c>
      <c r="C13" s="28" t="s">
        <v>1550</v>
      </c>
      <c r="F13">
        <v>210</v>
      </c>
      <c r="G13" t="str">
        <f t="shared" si="0"/>
        <v>林坤賢.數</v>
      </c>
      <c r="H13" t="s">
        <v>112</v>
      </c>
      <c r="I13" t="s">
        <v>2027</v>
      </c>
    </row>
    <row r="14" spans="1:10" x14ac:dyDescent="0.3">
      <c r="A14" s="9" t="s">
        <v>1073</v>
      </c>
      <c r="B14">
        <v>201</v>
      </c>
      <c r="C14" s="28" t="s">
        <v>1551</v>
      </c>
      <c r="F14">
        <v>211</v>
      </c>
      <c r="G14" t="str">
        <f t="shared" si="0"/>
        <v>賴怡廷*.公</v>
      </c>
      <c r="H14" t="s">
        <v>2023</v>
      </c>
      <c r="I14" t="s">
        <v>2032</v>
      </c>
      <c r="J14" t="s">
        <v>2034</v>
      </c>
    </row>
    <row r="15" spans="1:10" x14ac:dyDescent="0.3">
      <c r="A15" s="9" t="s">
        <v>1074</v>
      </c>
      <c r="B15">
        <v>201</v>
      </c>
      <c r="C15" s="28" t="s">
        <v>1552</v>
      </c>
      <c r="F15">
        <v>211</v>
      </c>
      <c r="G15" t="str">
        <f t="shared" si="0"/>
        <v>陳仕忠.數</v>
      </c>
      <c r="H15" t="s">
        <v>2019</v>
      </c>
      <c r="I15" t="s">
        <v>2027</v>
      </c>
    </row>
    <row r="16" spans="1:10" x14ac:dyDescent="0.3">
      <c r="A16" s="9" t="s">
        <v>1075</v>
      </c>
      <c r="B16">
        <v>201</v>
      </c>
      <c r="C16" s="28" t="s">
        <v>1553</v>
      </c>
      <c r="F16">
        <v>212</v>
      </c>
      <c r="G16" t="str">
        <f t="shared" si="0"/>
        <v>童婉萍.生</v>
      </c>
      <c r="H16" t="s">
        <v>2020</v>
      </c>
      <c r="I16" t="s">
        <v>2031</v>
      </c>
    </row>
    <row r="17" spans="1:10" x14ac:dyDescent="0.3">
      <c r="A17" s="9" t="s">
        <v>1076</v>
      </c>
      <c r="B17">
        <v>201</v>
      </c>
      <c r="C17" s="28" t="s">
        <v>1554</v>
      </c>
      <c r="F17">
        <v>213</v>
      </c>
      <c r="G17" t="str">
        <f t="shared" si="0"/>
        <v>莊維倫.物</v>
      </c>
      <c r="H17" t="s">
        <v>2006</v>
      </c>
      <c r="I17" t="s">
        <v>2030</v>
      </c>
    </row>
    <row r="18" spans="1:10" x14ac:dyDescent="0.3">
      <c r="A18" s="9" t="s">
        <v>1077</v>
      </c>
      <c r="B18">
        <v>201</v>
      </c>
      <c r="C18" s="28" t="s">
        <v>1555</v>
      </c>
      <c r="F18">
        <v>214</v>
      </c>
      <c r="G18" t="str">
        <f t="shared" si="0"/>
        <v>張元碩.化</v>
      </c>
      <c r="H18" t="s">
        <v>2007</v>
      </c>
      <c r="I18" t="s">
        <v>2025</v>
      </c>
    </row>
    <row r="19" spans="1:10" x14ac:dyDescent="0.3">
      <c r="A19" s="9" t="s">
        <v>1078</v>
      </c>
      <c r="B19">
        <v>201</v>
      </c>
      <c r="C19" s="28" t="s">
        <v>1556</v>
      </c>
      <c r="F19">
        <v>215</v>
      </c>
      <c r="G19" t="str">
        <f t="shared" si="0"/>
        <v>賴欣媺.化</v>
      </c>
      <c r="H19" t="s">
        <v>2008</v>
      </c>
      <c r="I19" t="s">
        <v>2025</v>
      </c>
    </row>
    <row r="20" spans="1:10" x14ac:dyDescent="0.3">
      <c r="A20" s="9" t="s">
        <v>1079</v>
      </c>
      <c r="B20">
        <v>201</v>
      </c>
      <c r="C20" s="28" t="s">
        <v>1557</v>
      </c>
      <c r="F20">
        <v>216</v>
      </c>
      <c r="G20" t="str">
        <f t="shared" si="0"/>
        <v>劉閣薇.國</v>
      </c>
      <c r="H20" t="s">
        <v>2009</v>
      </c>
      <c r="I20" t="s">
        <v>2026</v>
      </c>
    </row>
    <row r="21" spans="1:10" x14ac:dyDescent="0.3">
      <c r="A21" s="9" t="s">
        <v>1080</v>
      </c>
      <c r="B21">
        <v>201</v>
      </c>
      <c r="C21" s="28" t="s">
        <v>1558</v>
      </c>
      <c r="F21">
        <v>301</v>
      </c>
      <c r="G21" t="str">
        <f t="shared" si="0"/>
        <v>蘇崇鴻.國</v>
      </c>
      <c r="H21" t="s">
        <v>66</v>
      </c>
      <c r="I21" t="s">
        <v>2026</v>
      </c>
    </row>
    <row r="22" spans="1:10" x14ac:dyDescent="0.3">
      <c r="A22" s="9" t="s">
        <v>1082</v>
      </c>
      <c r="B22">
        <v>201</v>
      </c>
      <c r="C22" s="28" t="s">
        <v>1560</v>
      </c>
      <c r="F22">
        <v>302</v>
      </c>
      <c r="G22" t="str">
        <f t="shared" si="0"/>
        <v>王儷蓉.國</v>
      </c>
      <c r="H22" t="s">
        <v>1051</v>
      </c>
      <c r="I22" t="s">
        <v>2026</v>
      </c>
    </row>
    <row r="23" spans="1:10" x14ac:dyDescent="0.3">
      <c r="A23" s="9" t="s">
        <v>1083</v>
      </c>
      <c r="B23">
        <v>201</v>
      </c>
      <c r="C23" s="28" t="s">
        <v>1561</v>
      </c>
      <c r="F23">
        <v>303</v>
      </c>
      <c r="G23" t="str">
        <f t="shared" si="0"/>
        <v>謝沛潔.數</v>
      </c>
      <c r="H23" t="s">
        <v>49</v>
      </c>
      <c r="I23" t="s">
        <v>2027</v>
      </c>
    </row>
    <row r="24" spans="1:10" x14ac:dyDescent="0.3">
      <c r="A24" s="9" t="s">
        <v>1084</v>
      </c>
      <c r="B24">
        <v>201</v>
      </c>
      <c r="C24" s="28" t="s">
        <v>1562</v>
      </c>
      <c r="F24">
        <v>304</v>
      </c>
      <c r="G24" t="str">
        <f t="shared" si="0"/>
        <v>張瑀琳.國</v>
      </c>
      <c r="H24" t="s">
        <v>1052</v>
      </c>
      <c r="I24" t="s">
        <v>2026</v>
      </c>
    </row>
    <row r="25" spans="1:10" x14ac:dyDescent="0.3">
      <c r="A25" s="9" t="s">
        <v>1085</v>
      </c>
      <c r="B25">
        <v>201</v>
      </c>
      <c r="C25" s="28" t="s">
        <v>1563</v>
      </c>
      <c r="F25">
        <v>305</v>
      </c>
      <c r="G25" t="str">
        <f t="shared" si="0"/>
        <v>陳宏昌.歷</v>
      </c>
      <c r="H25" t="s">
        <v>1053</v>
      </c>
      <c r="I25" t="s">
        <v>2028</v>
      </c>
    </row>
    <row r="26" spans="1:10" x14ac:dyDescent="0.3">
      <c r="A26" s="9" t="s">
        <v>1109</v>
      </c>
      <c r="B26">
        <v>202</v>
      </c>
      <c r="C26" s="28" t="s">
        <v>1586</v>
      </c>
      <c r="F26">
        <v>306</v>
      </c>
      <c r="G26" t="str">
        <f t="shared" si="0"/>
        <v>吳宗霖*.英</v>
      </c>
      <c r="H26" t="s">
        <v>2024</v>
      </c>
      <c r="I26" t="s">
        <v>2029</v>
      </c>
      <c r="J26" t="s">
        <v>2034</v>
      </c>
    </row>
    <row r="27" spans="1:10" x14ac:dyDescent="0.3">
      <c r="A27" s="9" t="s">
        <v>1110</v>
      </c>
      <c r="B27">
        <v>202</v>
      </c>
      <c r="C27" s="28" t="s">
        <v>1587</v>
      </c>
      <c r="F27">
        <v>306</v>
      </c>
      <c r="G27" t="str">
        <f t="shared" si="0"/>
        <v>黃紀綸.國</v>
      </c>
      <c r="H27" t="s">
        <v>2021</v>
      </c>
      <c r="I27" t="s">
        <v>2026</v>
      </c>
    </row>
    <row r="28" spans="1:10" x14ac:dyDescent="0.3">
      <c r="A28" s="9" t="s">
        <v>1134</v>
      </c>
      <c r="B28">
        <v>202</v>
      </c>
      <c r="C28" s="28" t="s">
        <v>1610</v>
      </c>
      <c r="F28">
        <v>307</v>
      </c>
      <c r="G28" t="str">
        <f t="shared" si="0"/>
        <v>蔡書穆.英</v>
      </c>
      <c r="H28" t="s">
        <v>2003</v>
      </c>
      <c r="I28" t="s">
        <v>2029</v>
      </c>
    </row>
    <row r="29" spans="1:10" x14ac:dyDescent="0.3">
      <c r="A29" s="9" t="s">
        <v>1141</v>
      </c>
      <c r="B29">
        <v>202</v>
      </c>
      <c r="C29" s="28" t="s">
        <v>1617</v>
      </c>
      <c r="F29">
        <v>308</v>
      </c>
      <c r="G29" t="str">
        <f t="shared" si="0"/>
        <v>陳香如.數</v>
      </c>
      <c r="H29" t="s">
        <v>50</v>
      </c>
      <c r="I29" t="s">
        <v>2027</v>
      </c>
    </row>
    <row r="30" spans="1:10" x14ac:dyDescent="0.3">
      <c r="A30" s="9" t="s">
        <v>1173</v>
      </c>
      <c r="B30">
        <v>202</v>
      </c>
      <c r="C30" s="28" t="s">
        <v>1647</v>
      </c>
      <c r="F30">
        <v>309</v>
      </c>
      <c r="G30" t="str">
        <f t="shared" si="0"/>
        <v>詹可妮.英</v>
      </c>
      <c r="H30" t="s">
        <v>11</v>
      </c>
      <c r="I30" t="s">
        <v>2029</v>
      </c>
    </row>
    <row r="31" spans="1:10" x14ac:dyDescent="0.3">
      <c r="A31" s="9" t="s">
        <v>1189</v>
      </c>
      <c r="B31">
        <v>202</v>
      </c>
      <c r="C31" s="28" t="s">
        <v>1662</v>
      </c>
      <c r="F31">
        <v>310</v>
      </c>
      <c r="G31" t="str">
        <f t="shared" si="0"/>
        <v>蔡易儒.數</v>
      </c>
      <c r="H31" t="s">
        <v>1054</v>
      </c>
      <c r="I31" t="s">
        <v>2027</v>
      </c>
    </row>
    <row r="32" spans="1:10" x14ac:dyDescent="0.3">
      <c r="A32" s="9" t="s">
        <v>1205</v>
      </c>
      <c r="B32">
        <v>202</v>
      </c>
      <c r="C32" s="28" t="s">
        <v>1678</v>
      </c>
      <c r="F32">
        <v>311</v>
      </c>
      <c r="G32" t="str">
        <f t="shared" si="0"/>
        <v>高淑姿*.英</v>
      </c>
      <c r="H32" t="s">
        <v>2002</v>
      </c>
      <c r="I32" t="s">
        <v>2029</v>
      </c>
      <c r="J32" t="s">
        <v>2034</v>
      </c>
    </row>
    <row r="33" spans="1:9" x14ac:dyDescent="0.3">
      <c r="A33" s="9" t="s">
        <v>1218</v>
      </c>
      <c r="B33">
        <v>202</v>
      </c>
      <c r="C33" s="28" t="s">
        <v>1690</v>
      </c>
      <c r="F33">
        <v>311</v>
      </c>
      <c r="G33" t="str">
        <f t="shared" si="0"/>
        <v>武美君.英</v>
      </c>
      <c r="H33" t="s">
        <v>137</v>
      </c>
      <c r="I33" t="s">
        <v>2029</v>
      </c>
    </row>
    <row r="34" spans="1:9" x14ac:dyDescent="0.3">
      <c r="A34" s="9" t="s">
        <v>1231</v>
      </c>
      <c r="B34">
        <v>202</v>
      </c>
      <c r="C34" s="28" t="s">
        <v>1703</v>
      </c>
      <c r="F34">
        <v>312</v>
      </c>
      <c r="G34" t="str">
        <f t="shared" si="0"/>
        <v>高聖智.數</v>
      </c>
      <c r="H34" t="s">
        <v>140</v>
      </c>
      <c r="I34" t="s">
        <v>2027</v>
      </c>
    </row>
    <row r="35" spans="1:9" x14ac:dyDescent="0.3">
      <c r="A35" s="9" t="s">
        <v>1244</v>
      </c>
      <c r="B35">
        <v>202</v>
      </c>
      <c r="C35" s="28" t="s">
        <v>1715</v>
      </c>
      <c r="F35">
        <v>313</v>
      </c>
      <c r="G35" t="str">
        <f t="shared" si="0"/>
        <v>李惠珍.英</v>
      </c>
      <c r="H35" t="s">
        <v>164</v>
      </c>
      <c r="I35" t="s">
        <v>2029</v>
      </c>
    </row>
    <row r="36" spans="1:9" x14ac:dyDescent="0.3">
      <c r="A36" s="9" t="s">
        <v>1247</v>
      </c>
      <c r="B36">
        <v>202</v>
      </c>
      <c r="C36" s="28" t="s">
        <v>1718</v>
      </c>
      <c r="F36">
        <v>314</v>
      </c>
      <c r="G36" t="str">
        <f t="shared" si="0"/>
        <v>陳姿涵.物</v>
      </c>
      <c r="H36" t="s">
        <v>91</v>
      </c>
      <c r="I36" t="s">
        <v>2030</v>
      </c>
    </row>
    <row r="37" spans="1:9" x14ac:dyDescent="0.3">
      <c r="A37" s="9" t="s">
        <v>1263</v>
      </c>
      <c r="B37">
        <v>202</v>
      </c>
      <c r="C37" s="28" t="s">
        <v>1731</v>
      </c>
      <c r="F37">
        <v>315</v>
      </c>
      <c r="G37" t="str">
        <f t="shared" si="0"/>
        <v>林鈺婷.生</v>
      </c>
      <c r="H37" t="s">
        <v>94</v>
      </c>
      <c r="I37" t="s">
        <v>2031</v>
      </c>
    </row>
    <row r="38" spans="1:9" x14ac:dyDescent="0.3">
      <c r="A38" s="9" t="s">
        <v>1296</v>
      </c>
      <c r="B38">
        <v>202</v>
      </c>
      <c r="C38" s="28" t="s">
        <v>1763</v>
      </c>
      <c r="F38">
        <v>316</v>
      </c>
      <c r="G38" t="str">
        <f t="shared" si="0"/>
        <v>汪郁芳.英</v>
      </c>
      <c r="H38" t="s">
        <v>97</v>
      </c>
      <c r="I38" t="s">
        <v>2029</v>
      </c>
    </row>
    <row r="39" spans="1:9" x14ac:dyDescent="0.3">
      <c r="A39" s="9" t="s">
        <v>1321</v>
      </c>
      <c r="B39">
        <v>202</v>
      </c>
      <c r="C39" s="28" t="s">
        <v>1787</v>
      </c>
    </row>
    <row r="40" spans="1:9" x14ac:dyDescent="0.3">
      <c r="A40" s="9" t="s">
        <v>1364</v>
      </c>
      <c r="B40">
        <v>202</v>
      </c>
      <c r="C40" s="28" t="s">
        <v>1829</v>
      </c>
    </row>
    <row r="41" spans="1:9" x14ac:dyDescent="0.3">
      <c r="A41" s="9" t="s">
        <v>1373</v>
      </c>
      <c r="B41">
        <v>202</v>
      </c>
      <c r="C41" s="28" t="s">
        <v>1838</v>
      </c>
    </row>
    <row r="42" spans="1:9" x14ac:dyDescent="0.3">
      <c r="A42" s="9" t="s">
        <v>1375</v>
      </c>
      <c r="B42">
        <v>202</v>
      </c>
      <c r="C42" s="28" t="s">
        <v>1840</v>
      </c>
    </row>
    <row r="43" spans="1:9" x14ac:dyDescent="0.3">
      <c r="A43" s="9" t="s">
        <v>1377</v>
      </c>
      <c r="B43">
        <v>202</v>
      </c>
      <c r="C43" s="28" t="s">
        <v>1842</v>
      </c>
    </row>
    <row r="44" spans="1:9" x14ac:dyDescent="0.3">
      <c r="A44" s="9" t="s">
        <v>1379</v>
      </c>
      <c r="B44">
        <v>202</v>
      </c>
      <c r="C44" s="28" t="s">
        <v>1844</v>
      </c>
    </row>
    <row r="45" spans="1:9" x14ac:dyDescent="0.3">
      <c r="A45" s="9" t="s">
        <v>1386</v>
      </c>
      <c r="B45">
        <v>202</v>
      </c>
      <c r="C45" s="28" t="s">
        <v>1851</v>
      </c>
    </row>
    <row r="46" spans="1:9" x14ac:dyDescent="0.3">
      <c r="A46" s="9" t="s">
        <v>1387</v>
      </c>
      <c r="B46">
        <v>202</v>
      </c>
      <c r="C46" s="28" t="s">
        <v>1852</v>
      </c>
    </row>
    <row r="47" spans="1:9" x14ac:dyDescent="0.3">
      <c r="A47" s="9" t="s">
        <v>1396</v>
      </c>
      <c r="B47">
        <v>202</v>
      </c>
      <c r="C47" s="28" t="s">
        <v>1861</v>
      </c>
    </row>
    <row r="48" spans="1:9" x14ac:dyDescent="0.3">
      <c r="A48" s="9" t="s">
        <v>1397</v>
      </c>
      <c r="B48">
        <v>202</v>
      </c>
      <c r="C48" s="28" t="s">
        <v>1862</v>
      </c>
    </row>
    <row r="49" spans="1:3" x14ac:dyDescent="0.3">
      <c r="A49" s="9" t="s">
        <v>1398</v>
      </c>
      <c r="B49">
        <v>202</v>
      </c>
      <c r="C49" s="28" t="s">
        <v>1863</v>
      </c>
    </row>
    <row r="50" spans="1:3" x14ac:dyDescent="0.3">
      <c r="A50" s="9" t="s">
        <v>1404</v>
      </c>
      <c r="B50">
        <v>202</v>
      </c>
      <c r="C50" s="28" t="s">
        <v>1869</v>
      </c>
    </row>
    <row r="51" spans="1:3" x14ac:dyDescent="0.3">
      <c r="A51" s="9" t="s">
        <v>1406</v>
      </c>
      <c r="B51">
        <v>202</v>
      </c>
      <c r="C51" s="28" t="s">
        <v>1871</v>
      </c>
    </row>
    <row r="52" spans="1:3" x14ac:dyDescent="0.3">
      <c r="A52" s="9" t="s">
        <v>1425</v>
      </c>
      <c r="B52">
        <v>202</v>
      </c>
      <c r="C52" s="28" t="s">
        <v>1890</v>
      </c>
    </row>
    <row r="53" spans="1:3" x14ac:dyDescent="0.3">
      <c r="A53" s="9" t="s">
        <v>1096</v>
      </c>
      <c r="B53">
        <v>203</v>
      </c>
      <c r="C53" s="28" t="s">
        <v>1573</v>
      </c>
    </row>
    <row r="54" spans="1:3" x14ac:dyDescent="0.3">
      <c r="A54" s="9" t="s">
        <v>1115</v>
      </c>
      <c r="B54">
        <v>203</v>
      </c>
      <c r="C54" s="28" t="s">
        <v>1592</v>
      </c>
    </row>
    <row r="55" spans="1:3" x14ac:dyDescent="0.3">
      <c r="A55" s="9" t="s">
        <v>1125</v>
      </c>
      <c r="B55">
        <v>203</v>
      </c>
      <c r="C55" s="28" t="s">
        <v>1601</v>
      </c>
    </row>
    <row r="56" spans="1:3" x14ac:dyDescent="0.3">
      <c r="A56" s="9" t="s">
        <v>1140</v>
      </c>
      <c r="B56">
        <v>203</v>
      </c>
      <c r="C56" s="28" t="s">
        <v>1616</v>
      </c>
    </row>
    <row r="57" spans="1:3" x14ac:dyDescent="0.3">
      <c r="A57" s="9" t="s">
        <v>1143</v>
      </c>
      <c r="B57">
        <v>203</v>
      </c>
      <c r="C57" s="28" t="s">
        <v>1048</v>
      </c>
    </row>
    <row r="58" spans="1:3" x14ac:dyDescent="0.3">
      <c r="A58" s="9" t="s">
        <v>1145</v>
      </c>
      <c r="B58">
        <v>203</v>
      </c>
      <c r="C58" s="28" t="s">
        <v>1620</v>
      </c>
    </row>
    <row r="59" spans="1:3" x14ac:dyDescent="0.3">
      <c r="A59" s="9" t="s">
        <v>1150</v>
      </c>
      <c r="B59">
        <v>203</v>
      </c>
      <c r="C59" s="28" t="s">
        <v>1625</v>
      </c>
    </row>
    <row r="60" spans="1:3" x14ac:dyDescent="0.3">
      <c r="A60" s="9" t="s">
        <v>1152</v>
      </c>
      <c r="B60">
        <v>203</v>
      </c>
      <c r="C60" s="28" t="s">
        <v>1627</v>
      </c>
    </row>
    <row r="61" spans="1:3" x14ac:dyDescent="0.3">
      <c r="A61" s="9" t="s">
        <v>1164</v>
      </c>
      <c r="B61">
        <v>203</v>
      </c>
      <c r="C61" s="28" t="s">
        <v>1639</v>
      </c>
    </row>
    <row r="62" spans="1:3" x14ac:dyDescent="0.3">
      <c r="A62" s="9" t="s">
        <v>1165</v>
      </c>
      <c r="B62">
        <v>203</v>
      </c>
      <c r="C62" s="28" t="s">
        <v>1640</v>
      </c>
    </row>
    <row r="63" spans="1:3" x14ac:dyDescent="0.3">
      <c r="A63" s="9" t="s">
        <v>1169</v>
      </c>
      <c r="B63">
        <v>203</v>
      </c>
      <c r="C63" s="28" t="s">
        <v>1644</v>
      </c>
    </row>
    <row r="64" spans="1:3" x14ac:dyDescent="0.3">
      <c r="A64" s="9" t="s">
        <v>1172</v>
      </c>
      <c r="B64">
        <v>203</v>
      </c>
      <c r="C64" s="28" t="s">
        <v>1646</v>
      </c>
    </row>
    <row r="65" spans="1:3" x14ac:dyDescent="0.3">
      <c r="A65" s="9" t="s">
        <v>1179</v>
      </c>
      <c r="B65">
        <v>203</v>
      </c>
      <c r="C65" s="28" t="s">
        <v>1653</v>
      </c>
    </row>
    <row r="66" spans="1:3" x14ac:dyDescent="0.3">
      <c r="A66" s="9" t="s">
        <v>1188</v>
      </c>
      <c r="B66">
        <v>203</v>
      </c>
      <c r="C66" s="28" t="s">
        <v>1661</v>
      </c>
    </row>
    <row r="67" spans="1:3" x14ac:dyDescent="0.3">
      <c r="A67" s="9" t="s">
        <v>1196</v>
      </c>
      <c r="B67">
        <v>203</v>
      </c>
      <c r="C67" s="28" t="s">
        <v>1669</v>
      </c>
    </row>
    <row r="68" spans="1:3" x14ac:dyDescent="0.3">
      <c r="A68" s="9" t="s">
        <v>1212</v>
      </c>
      <c r="B68">
        <v>203</v>
      </c>
      <c r="C68" s="28" t="s">
        <v>1684</v>
      </c>
    </row>
    <row r="69" spans="1:3" x14ac:dyDescent="0.3">
      <c r="A69" s="9" t="s">
        <v>1214</v>
      </c>
      <c r="B69">
        <v>203</v>
      </c>
      <c r="C69" s="28" t="s">
        <v>1686</v>
      </c>
    </row>
    <row r="70" spans="1:3" x14ac:dyDescent="0.3">
      <c r="A70" s="9" t="s">
        <v>1217</v>
      </c>
      <c r="B70">
        <v>203</v>
      </c>
      <c r="C70" s="28" t="s">
        <v>1689</v>
      </c>
    </row>
    <row r="71" spans="1:3" x14ac:dyDescent="0.3">
      <c r="A71" s="9" t="s">
        <v>1223</v>
      </c>
      <c r="B71">
        <v>203</v>
      </c>
      <c r="C71" s="28" t="s">
        <v>1695</v>
      </c>
    </row>
    <row r="72" spans="1:3" x14ac:dyDescent="0.3">
      <c r="A72" s="9" t="s">
        <v>1230</v>
      </c>
      <c r="B72">
        <v>203</v>
      </c>
      <c r="C72" s="28" t="s">
        <v>1702</v>
      </c>
    </row>
    <row r="73" spans="1:3" x14ac:dyDescent="0.3">
      <c r="A73" s="9" t="s">
        <v>1260</v>
      </c>
      <c r="B73">
        <v>203</v>
      </c>
      <c r="C73" s="28" t="s">
        <v>224</v>
      </c>
    </row>
    <row r="74" spans="1:3" x14ac:dyDescent="0.3">
      <c r="A74" s="9" t="s">
        <v>1278</v>
      </c>
      <c r="B74">
        <v>203</v>
      </c>
      <c r="C74" s="28" t="s">
        <v>1746</v>
      </c>
    </row>
    <row r="75" spans="1:3" x14ac:dyDescent="0.3">
      <c r="A75" s="9" t="s">
        <v>1279</v>
      </c>
      <c r="B75">
        <v>203</v>
      </c>
      <c r="C75" s="28" t="s">
        <v>1747</v>
      </c>
    </row>
    <row r="76" spans="1:3" x14ac:dyDescent="0.3">
      <c r="A76" s="9" t="s">
        <v>1284</v>
      </c>
      <c r="B76">
        <v>203</v>
      </c>
      <c r="C76" s="28" t="s">
        <v>1752</v>
      </c>
    </row>
    <row r="77" spans="1:3" x14ac:dyDescent="0.3">
      <c r="A77" s="9" t="s">
        <v>1299</v>
      </c>
      <c r="B77">
        <v>203</v>
      </c>
      <c r="C77" s="28" t="s">
        <v>1766</v>
      </c>
    </row>
    <row r="78" spans="1:3" x14ac:dyDescent="0.3">
      <c r="A78" s="9" t="s">
        <v>1310</v>
      </c>
      <c r="B78">
        <v>203</v>
      </c>
      <c r="C78" s="28" t="s">
        <v>1777</v>
      </c>
    </row>
    <row r="79" spans="1:3" x14ac:dyDescent="0.3">
      <c r="A79" s="9" t="s">
        <v>1316</v>
      </c>
      <c r="B79">
        <v>203</v>
      </c>
      <c r="C79" s="28" t="s">
        <v>1783</v>
      </c>
    </row>
    <row r="80" spans="1:3" x14ac:dyDescent="0.3">
      <c r="A80" s="9" t="s">
        <v>1326</v>
      </c>
      <c r="B80">
        <v>203</v>
      </c>
      <c r="C80" s="28" t="s">
        <v>1792</v>
      </c>
    </row>
    <row r="81" spans="1:3" x14ac:dyDescent="0.3">
      <c r="A81" s="9" t="s">
        <v>1332</v>
      </c>
      <c r="B81">
        <v>203</v>
      </c>
      <c r="C81" s="28" t="s">
        <v>1798</v>
      </c>
    </row>
    <row r="82" spans="1:3" x14ac:dyDescent="0.3">
      <c r="A82" s="9" t="s">
        <v>1353</v>
      </c>
      <c r="B82">
        <v>203</v>
      </c>
      <c r="C82" s="28" t="s">
        <v>1818</v>
      </c>
    </row>
    <row r="83" spans="1:3" x14ac:dyDescent="0.3">
      <c r="A83" s="9" t="s">
        <v>1356</v>
      </c>
      <c r="B83">
        <v>203</v>
      </c>
      <c r="C83" s="28" t="s">
        <v>1821</v>
      </c>
    </row>
    <row r="84" spans="1:3" x14ac:dyDescent="0.3">
      <c r="A84" s="9" t="s">
        <v>1363</v>
      </c>
      <c r="B84">
        <v>203</v>
      </c>
      <c r="C84" s="28" t="s">
        <v>1828</v>
      </c>
    </row>
    <row r="85" spans="1:3" x14ac:dyDescent="0.3">
      <c r="A85" s="9" t="s">
        <v>1090</v>
      </c>
      <c r="B85">
        <v>204</v>
      </c>
      <c r="C85" s="28" t="s">
        <v>1568</v>
      </c>
    </row>
    <row r="86" spans="1:3" x14ac:dyDescent="0.3">
      <c r="A86" s="9" t="s">
        <v>1128</v>
      </c>
      <c r="B86">
        <v>204</v>
      </c>
      <c r="C86" s="28" t="s">
        <v>1604</v>
      </c>
    </row>
    <row r="87" spans="1:3" x14ac:dyDescent="0.3">
      <c r="A87" s="9" t="s">
        <v>1151</v>
      </c>
      <c r="B87">
        <v>204</v>
      </c>
      <c r="C87" s="28" t="s">
        <v>1626</v>
      </c>
    </row>
    <row r="88" spans="1:3" x14ac:dyDescent="0.3">
      <c r="A88" s="9" t="s">
        <v>1155</v>
      </c>
      <c r="B88">
        <v>204</v>
      </c>
      <c r="C88" s="28" t="s">
        <v>1630</v>
      </c>
    </row>
    <row r="89" spans="1:3" x14ac:dyDescent="0.3">
      <c r="A89" s="9" t="s">
        <v>1161</v>
      </c>
      <c r="B89">
        <v>204</v>
      </c>
      <c r="C89" s="28" t="s">
        <v>1636</v>
      </c>
    </row>
    <row r="90" spans="1:3" x14ac:dyDescent="0.3">
      <c r="A90" s="9" t="s">
        <v>1195</v>
      </c>
      <c r="B90">
        <v>204</v>
      </c>
      <c r="C90" s="28" t="s">
        <v>1668</v>
      </c>
    </row>
    <row r="91" spans="1:3" x14ac:dyDescent="0.3">
      <c r="A91" s="9" t="s">
        <v>1216</v>
      </c>
      <c r="B91">
        <v>204</v>
      </c>
      <c r="C91" s="28" t="s">
        <v>1688</v>
      </c>
    </row>
    <row r="92" spans="1:3" x14ac:dyDescent="0.3">
      <c r="A92" s="9" t="s">
        <v>1221</v>
      </c>
      <c r="B92">
        <v>204</v>
      </c>
      <c r="C92" s="28" t="s">
        <v>1693</v>
      </c>
    </row>
    <row r="93" spans="1:3" x14ac:dyDescent="0.3">
      <c r="A93" s="9" t="s">
        <v>1237</v>
      </c>
      <c r="B93">
        <v>204</v>
      </c>
      <c r="C93" s="28" t="s">
        <v>1709</v>
      </c>
    </row>
    <row r="94" spans="1:3" x14ac:dyDescent="0.3">
      <c r="A94" s="9" t="s">
        <v>1240</v>
      </c>
      <c r="B94">
        <v>204</v>
      </c>
      <c r="C94" s="28" t="s">
        <v>1712</v>
      </c>
    </row>
    <row r="95" spans="1:3" x14ac:dyDescent="0.3">
      <c r="A95" s="9" t="s">
        <v>1248</v>
      </c>
      <c r="B95">
        <v>204</v>
      </c>
      <c r="C95" s="28" t="s">
        <v>1719</v>
      </c>
    </row>
    <row r="96" spans="1:3" x14ac:dyDescent="0.3">
      <c r="A96" s="9" t="s">
        <v>1261</v>
      </c>
      <c r="B96">
        <v>204</v>
      </c>
      <c r="C96" s="28" t="s">
        <v>1729</v>
      </c>
    </row>
    <row r="97" spans="1:3" x14ac:dyDescent="0.3">
      <c r="A97" s="9" t="s">
        <v>1271</v>
      </c>
      <c r="B97">
        <v>204</v>
      </c>
      <c r="C97" s="28" t="s">
        <v>1739</v>
      </c>
    </row>
    <row r="98" spans="1:3" x14ac:dyDescent="0.3">
      <c r="A98" s="9" t="s">
        <v>1277</v>
      </c>
      <c r="B98">
        <v>204</v>
      </c>
      <c r="C98" s="28" t="s">
        <v>1745</v>
      </c>
    </row>
    <row r="99" spans="1:3" x14ac:dyDescent="0.3">
      <c r="A99" s="9" t="s">
        <v>1283</v>
      </c>
      <c r="B99">
        <v>204</v>
      </c>
      <c r="C99" s="28" t="s">
        <v>1751</v>
      </c>
    </row>
    <row r="100" spans="1:3" x14ac:dyDescent="0.3">
      <c r="A100" s="9" t="s">
        <v>1308</v>
      </c>
      <c r="B100">
        <v>204</v>
      </c>
      <c r="C100" s="28" t="s">
        <v>1775</v>
      </c>
    </row>
    <row r="101" spans="1:3" x14ac:dyDescent="0.3">
      <c r="A101" s="9" t="s">
        <v>1319</v>
      </c>
      <c r="B101">
        <v>204</v>
      </c>
      <c r="C101" s="28" t="s">
        <v>1785</v>
      </c>
    </row>
    <row r="102" spans="1:3" x14ac:dyDescent="0.3">
      <c r="A102" s="9" t="s">
        <v>1342</v>
      </c>
      <c r="B102">
        <v>204</v>
      </c>
      <c r="C102" s="28" t="s">
        <v>1808</v>
      </c>
    </row>
    <row r="103" spans="1:3" x14ac:dyDescent="0.3">
      <c r="A103" s="9" t="s">
        <v>1343</v>
      </c>
      <c r="B103">
        <v>204</v>
      </c>
      <c r="C103" s="28" t="s">
        <v>1809</v>
      </c>
    </row>
    <row r="104" spans="1:3" x14ac:dyDescent="0.3">
      <c r="A104" s="9" t="s">
        <v>1344</v>
      </c>
      <c r="B104">
        <v>204</v>
      </c>
      <c r="C104" s="28" t="s">
        <v>1810</v>
      </c>
    </row>
    <row r="105" spans="1:3" x14ac:dyDescent="0.3">
      <c r="A105" s="9" t="s">
        <v>1357</v>
      </c>
      <c r="B105">
        <v>204</v>
      </c>
      <c r="C105" s="28" t="s">
        <v>1822</v>
      </c>
    </row>
    <row r="106" spans="1:3" x14ac:dyDescent="0.3">
      <c r="A106" s="9" t="s">
        <v>1361</v>
      </c>
      <c r="B106">
        <v>204</v>
      </c>
      <c r="C106" s="28" t="s">
        <v>1826</v>
      </c>
    </row>
    <row r="107" spans="1:3" x14ac:dyDescent="0.3">
      <c r="A107" s="9" t="s">
        <v>1409</v>
      </c>
      <c r="B107">
        <v>204</v>
      </c>
      <c r="C107" s="28" t="s">
        <v>1874</v>
      </c>
    </row>
    <row r="108" spans="1:3" x14ac:dyDescent="0.3">
      <c r="A108" s="9" t="s">
        <v>1424</v>
      </c>
      <c r="B108">
        <v>204</v>
      </c>
      <c r="C108" s="28" t="s">
        <v>1889</v>
      </c>
    </row>
    <row r="109" spans="1:3" x14ac:dyDescent="0.3">
      <c r="A109" s="9" t="s">
        <v>1088</v>
      </c>
      <c r="B109">
        <v>205</v>
      </c>
      <c r="C109" s="28" t="s">
        <v>1566</v>
      </c>
    </row>
    <row r="110" spans="1:3" x14ac:dyDescent="0.3">
      <c r="A110" s="9" t="s">
        <v>1093</v>
      </c>
      <c r="B110">
        <v>205</v>
      </c>
      <c r="C110" s="28" t="s">
        <v>1571</v>
      </c>
    </row>
    <row r="111" spans="1:3" x14ac:dyDescent="0.3">
      <c r="A111" s="9" t="s">
        <v>1107</v>
      </c>
      <c r="B111">
        <v>205</v>
      </c>
      <c r="C111" s="28" t="s">
        <v>1584</v>
      </c>
    </row>
    <row r="112" spans="1:3" x14ac:dyDescent="0.3">
      <c r="A112" s="9" t="s">
        <v>1124</v>
      </c>
      <c r="B112">
        <v>205</v>
      </c>
      <c r="C112" s="28" t="s">
        <v>1600</v>
      </c>
    </row>
    <row r="113" spans="1:3" x14ac:dyDescent="0.3">
      <c r="A113" s="9" t="s">
        <v>1129</v>
      </c>
      <c r="B113">
        <v>205</v>
      </c>
      <c r="C113" s="28" t="s">
        <v>1605</v>
      </c>
    </row>
    <row r="114" spans="1:3" x14ac:dyDescent="0.3">
      <c r="A114" s="9" t="s">
        <v>1132</v>
      </c>
      <c r="B114">
        <v>205</v>
      </c>
      <c r="C114" s="28" t="s">
        <v>1608</v>
      </c>
    </row>
    <row r="115" spans="1:3" x14ac:dyDescent="0.3">
      <c r="A115" s="9" t="s">
        <v>1154</v>
      </c>
      <c r="B115">
        <v>205</v>
      </c>
      <c r="C115" s="28" t="s">
        <v>1629</v>
      </c>
    </row>
    <row r="116" spans="1:3" x14ac:dyDescent="0.3">
      <c r="A116" s="9" t="s">
        <v>1208</v>
      </c>
      <c r="B116">
        <v>205</v>
      </c>
      <c r="C116" s="28" t="s">
        <v>1680</v>
      </c>
    </row>
    <row r="117" spans="1:3" x14ac:dyDescent="0.3">
      <c r="A117" s="9" t="s">
        <v>1211</v>
      </c>
      <c r="B117">
        <v>205</v>
      </c>
      <c r="C117" s="28" t="s">
        <v>1683</v>
      </c>
    </row>
    <row r="118" spans="1:3" x14ac:dyDescent="0.3">
      <c r="A118" s="9" t="s">
        <v>1222</v>
      </c>
      <c r="B118">
        <v>205</v>
      </c>
      <c r="C118" s="28" t="s">
        <v>1694</v>
      </c>
    </row>
    <row r="119" spans="1:3" x14ac:dyDescent="0.3">
      <c r="A119" s="9" t="s">
        <v>1228</v>
      </c>
      <c r="B119">
        <v>205</v>
      </c>
      <c r="C119" s="28" t="s">
        <v>1700</v>
      </c>
    </row>
    <row r="120" spans="1:3" x14ac:dyDescent="0.3">
      <c r="A120" s="9" t="s">
        <v>1232</v>
      </c>
      <c r="B120">
        <v>205</v>
      </c>
      <c r="C120" s="28" t="s">
        <v>1704</v>
      </c>
    </row>
    <row r="121" spans="1:3" x14ac:dyDescent="0.3">
      <c r="A121" s="9" t="s">
        <v>1239</v>
      </c>
      <c r="B121">
        <v>205</v>
      </c>
      <c r="C121" s="28" t="s">
        <v>1711</v>
      </c>
    </row>
    <row r="122" spans="1:3" x14ac:dyDescent="0.3">
      <c r="A122" s="9" t="s">
        <v>1242</v>
      </c>
      <c r="B122">
        <v>205</v>
      </c>
      <c r="C122" s="28" t="s">
        <v>1714</v>
      </c>
    </row>
    <row r="123" spans="1:3" x14ac:dyDescent="0.3">
      <c r="A123" s="9" t="s">
        <v>1243</v>
      </c>
      <c r="B123">
        <v>205</v>
      </c>
      <c r="C123" s="28" t="s">
        <v>1047</v>
      </c>
    </row>
    <row r="124" spans="1:3" x14ac:dyDescent="0.3">
      <c r="A124" s="9" t="s">
        <v>1298</v>
      </c>
      <c r="B124">
        <v>205</v>
      </c>
      <c r="C124" s="28" t="s">
        <v>1765</v>
      </c>
    </row>
    <row r="125" spans="1:3" x14ac:dyDescent="0.3">
      <c r="A125" s="9" t="s">
        <v>1300</v>
      </c>
      <c r="B125">
        <v>205</v>
      </c>
      <c r="C125" s="28" t="s">
        <v>1767</v>
      </c>
    </row>
    <row r="126" spans="1:3" x14ac:dyDescent="0.3">
      <c r="A126" s="9" t="s">
        <v>1303</v>
      </c>
      <c r="B126">
        <v>205</v>
      </c>
      <c r="C126" s="28" t="s">
        <v>1770</v>
      </c>
    </row>
    <row r="127" spans="1:3" x14ac:dyDescent="0.3">
      <c r="A127" s="9" t="s">
        <v>1324</v>
      </c>
      <c r="B127">
        <v>205</v>
      </c>
      <c r="C127" s="28" t="s">
        <v>1790</v>
      </c>
    </row>
    <row r="128" spans="1:3" x14ac:dyDescent="0.3">
      <c r="A128" s="9" t="s">
        <v>1325</v>
      </c>
      <c r="B128">
        <v>205</v>
      </c>
      <c r="C128" s="28" t="s">
        <v>1791</v>
      </c>
    </row>
    <row r="129" spans="1:3" x14ac:dyDescent="0.3">
      <c r="A129" s="9" t="s">
        <v>1345</v>
      </c>
      <c r="B129">
        <v>205</v>
      </c>
      <c r="C129" s="28" t="s">
        <v>1811</v>
      </c>
    </row>
    <row r="130" spans="1:3" x14ac:dyDescent="0.3">
      <c r="A130" s="9" t="s">
        <v>1348</v>
      </c>
      <c r="B130">
        <v>205</v>
      </c>
      <c r="C130" s="28" t="s">
        <v>1813</v>
      </c>
    </row>
    <row r="131" spans="1:3" x14ac:dyDescent="0.3">
      <c r="A131" s="9" t="s">
        <v>1349</v>
      </c>
      <c r="B131">
        <v>205</v>
      </c>
      <c r="C131" s="28" t="s">
        <v>1814</v>
      </c>
    </row>
    <row r="132" spans="1:3" x14ac:dyDescent="0.3">
      <c r="A132" s="9" t="s">
        <v>1369</v>
      </c>
      <c r="B132">
        <v>205</v>
      </c>
      <c r="C132" s="28" t="s">
        <v>1834</v>
      </c>
    </row>
    <row r="133" spans="1:3" x14ac:dyDescent="0.3">
      <c r="A133" s="9" t="s">
        <v>1390</v>
      </c>
      <c r="B133">
        <v>205</v>
      </c>
      <c r="C133" s="28" t="s">
        <v>1855</v>
      </c>
    </row>
    <row r="134" spans="1:3" x14ac:dyDescent="0.3">
      <c r="A134" s="9" t="s">
        <v>1399</v>
      </c>
      <c r="B134">
        <v>205</v>
      </c>
      <c r="C134" s="28" t="s">
        <v>1864</v>
      </c>
    </row>
    <row r="135" spans="1:3" x14ac:dyDescent="0.3">
      <c r="A135" s="9" t="s">
        <v>1454</v>
      </c>
      <c r="B135">
        <v>205</v>
      </c>
      <c r="C135" s="28" t="s">
        <v>1919</v>
      </c>
    </row>
    <row r="136" spans="1:3" x14ac:dyDescent="0.3">
      <c r="A136" s="9" t="s">
        <v>1535</v>
      </c>
      <c r="B136">
        <v>205</v>
      </c>
      <c r="C136" s="28" t="s">
        <v>481</v>
      </c>
    </row>
    <row r="137" spans="1:3" x14ac:dyDescent="0.3">
      <c r="A137" s="9" t="s">
        <v>1105</v>
      </c>
      <c r="B137">
        <v>206</v>
      </c>
      <c r="C137" s="28" t="s">
        <v>1582</v>
      </c>
    </row>
    <row r="138" spans="1:3" x14ac:dyDescent="0.3">
      <c r="A138" s="9" t="s">
        <v>1123</v>
      </c>
      <c r="B138">
        <v>206</v>
      </c>
      <c r="C138" s="28" t="s">
        <v>1599</v>
      </c>
    </row>
    <row r="139" spans="1:3" x14ac:dyDescent="0.3">
      <c r="A139" s="9" t="s">
        <v>1127</v>
      </c>
      <c r="B139">
        <v>206</v>
      </c>
      <c r="C139" s="28" t="s">
        <v>1603</v>
      </c>
    </row>
    <row r="140" spans="1:3" x14ac:dyDescent="0.3">
      <c r="A140" s="9" t="s">
        <v>1130</v>
      </c>
      <c r="B140">
        <v>206</v>
      </c>
      <c r="C140" s="28" t="s">
        <v>1606</v>
      </c>
    </row>
    <row r="141" spans="1:3" x14ac:dyDescent="0.3">
      <c r="A141" s="9" t="s">
        <v>1147</v>
      </c>
      <c r="B141">
        <v>206</v>
      </c>
      <c r="C141" s="28" t="s">
        <v>1622</v>
      </c>
    </row>
    <row r="142" spans="1:3" x14ac:dyDescent="0.3">
      <c r="A142" s="9" t="s">
        <v>1166</v>
      </c>
      <c r="B142">
        <v>206</v>
      </c>
      <c r="C142" s="28" t="s">
        <v>1641</v>
      </c>
    </row>
    <row r="143" spans="1:3" x14ac:dyDescent="0.3">
      <c r="A143" s="9" t="s">
        <v>1168</v>
      </c>
      <c r="B143">
        <v>206</v>
      </c>
      <c r="C143" s="28" t="s">
        <v>1643</v>
      </c>
    </row>
    <row r="144" spans="1:3" x14ac:dyDescent="0.3">
      <c r="A144" s="9" t="s">
        <v>1187</v>
      </c>
      <c r="B144">
        <v>206</v>
      </c>
      <c r="C144" s="28" t="s">
        <v>1660</v>
      </c>
    </row>
    <row r="145" spans="1:3" x14ac:dyDescent="0.3">
      <c r="A145" s="9" t="s">
        <v>1204</v>
      </c>
      <c r="B145">
        <v>206</v>
      </c>
      <c r="C145" s="28" t="s">
        <v>1677</v>
      </c>
    </row>
    <row r="146" spans="1:3" x14ac:dyDescent="0.3">
      <c r="A146" s="9" t="s">
        <v>1209</v>
      </c>
      <c r="B146">
        <v>206</v>
      </c>
      <c r="C146" s="28" t="s">
        <v>1681</v>
      </c>
    </row>
    <row r="147" spans="1:3" x14ac:dyDescent="0.3">
      <c r="A147" s="9" t="s">
        <v>1246</v>
      </c>
      <c r="B147">
        <v>206</v>
      </c>
      <c r="C147" s="28" t="s">
        <v>1717</v>
      </c>
    </row>
    <row r="148" spans="1:3" x14ac:dyDescent="0.3">
      <c r="A148" s="9" t="s">
        <v>1254</v>
      </c>
      <c r="B148">
        <v>206</v>
      </c>
      <c r="C148" s="28" t="s">
        <v>1725</v>
      </c>
    </row>
    <row r="149" spans="1:3" x14ac:dyDescent="0.3">
      <c r="A149" s="9" t="s">
        <v>1257</v>
      </c>
      <c r="B149">
        <v>206</v>
      </c>
      <c r="C149" s="28" t="s">
        <v>1726</v>
      </c>
    </row>
    <row r="150" spans="1:3" x14ac:dyDescent="0.3">
      <c r="A150" s="9" t="s">
        <v>1258</v>
      </c>
      <c r="B150">
        <v>206</v>
      </c>
      <c r="C150" s="28" t="s">
        <v>1727</v>
      </c>
    </row>
    <row r="151" spans="1:3" x14ac:dyDescent="0.3">
      <c r="A151" s="9" t="s">
        <v>1305</v>
      </c>
      <c r="B151">
        <v>206</v>
      </c>
      <c r="C151" s="28" t="s">
        <v>1772</v>
      </c>
    </row>
    <row r="152" spans="1:3" x14ac:dyDescent="0.3">
      <c r="A152" s="9" t="s">
        <v>1306</v>
      </c>
      <c r="B152">
        <v>206</v>
      </c>
      <c r="C152" s="28" t="s">
        <v>1773</v>
      </c>
    </row>
    <row r="153" spans="1:3" x14ac:dyDescent="0.3">
      <c r="A153" s="9" t="s">
        <v>1309</v>
      </c>
      <c r="B153">
        <v>206</v>
      </c>
      <c r="C153" s="28" t="s">
        <v>1776</v>
      </c>
    </row>
    <row r="154" spans="1:3" x14ac:dyDescent="0.3">
      <c r="A154" s="9" t="s">
        <v>1312</v>
      </c>
      <c r="B154">
        <v>206</v>
      </c>
      <c r="C154" s="28" t="s">
        <v>1779</v>
      </c>
    </row>
    <row r="155" spans="1:3" x14ac:dyDescent="0.3">
      <c r="A155" s="9" t="s">
        <v>1317</v>
      </c>
      <c r="B155">
        <v>206</v>
      </c>
      <c r="C155" s="28" t="s">
        <v>1784</v>
      </c>
    </row>
    <row r="156" spans="1:3" x14ac:dyDescent="0.3">
      <c r="A156" s="9" t="s">
        <v>1322</v>
      </c>
      <c r="B156">
        <v>206</v>
      </c>
      <c r="C156" s="28" t="s">
        <v>1788</v>
      </c>
    </row>
    <row r="157" spans="1:3" x14ac:dyDescent="0.3">
      <c r="A157" s="9" t="s">
        <v>1331</v>
      </c>
      <c r="B157">
        <v>206</v>
      </c>
      <c r="C157" s="28" t="s">
        <v>1797</v>
      </c>
    </row>
    <row r="158" spans="1:3" x14ac:dyDescent="0.3">
      <c r="A158" s="9" t="s">
        <v>1333</v>
      </c>
      <c r="B158">
        <v>206</v>
      </c>
      <c r="C158" s="28" t="s">
        <v>1799</v>
      </c>
    </row>
    <row r="159" spans="1:3" x14ac:dyDescent="0.3">
      <c r="A159" s="9" t="s">
        <v>1366</v>
      </c>
      <c r="B159">
        <v>206</v>
      </c>
      <c r="C159" s="28" t="s">
        <v>1831</v>
      </c>
    </row>
    <row r="160" spans="1:3" x14ac:dyDescent="0.3">
      <c r="A160" s="9" t="s">
        <v>1371</v>
      </c>
      <c r="B160">
        <v>206</v>
      </c>
      <c r="C160" s="28" t="s">
        <v>1836</v>
      </c>
    </row>
    <row r="161" spans="1:3" x14ac:dyDescent="0.3">
      <c r="A161" s="9" t="s">
        <v>1372</v>
      </c>
      <c r="B161">
        <v>206</v>
      </c>
      <c r="C161" s="28" t="s">
        <v>1837</v>
      </c>
    </row>
    <row r="162" spans="1:3" x14ac:dyDescent="0.3">
      <c r="A162" s="9" t="s">
        <v>1374</v>
      </c>
      <c r="B162">
        <v>206</v>
      </c>
      <c r="C162" s="28" t="s">
        <v>1839</v>
      </c>
    </row>
    <row r="163" spans="1:3" x14ac:dyDescent="0.3">
      <c r="A163" s="9" t="s">
        <v>1378</v>
      </c>
      <c r="B163">
        <v>206</v>
      </c>
      <c r="C163" s="28" t="s">
        <v>1843</v>
      </c>
    </row>
    <row r="164" spans="1:3" x14ac:dyDescent="0.3">
      <c r="A164" s="9" t="s">
        <v>1418</v>
      </c>
      <c r="B164">
        <v>206</v>
      </c>
      <c r="C164" s="28" t="s">
        <v>1883</v>
      </c>
    </row>
    <row r="165" spans="1:3" x14ac:dyDescent="0.3">
      <c r="A165" s="9" t="s">
        <v>1089</v>
      </c>
      <c r="B165">
        <v>207</v>
      </c>
      <c r="C165" s="28" t="s">
        <v>1567</v>
      </c>
    </row>
    <row r="166" spans="1:3" x14ac:dyDescent="0.3">
      <c r="A166" s="9" t="s">
        <v>1098</v>
      </c>
      <c r="B166">
        <v>207</v>
      </c>
      <c r="C166" s="28" t="s">
        <v>1575</v>
      </c>
    </row>
    <row r="167" spans="1:3" x14ac:dyDescent="0.3">
      <c r="A167" s="9" t="s">
        <v>1099</v>
      </c>
      <c r="B167">
        <v>207</v>
      </c>
      <c r="C167" s="28" t="s">
        <v>1576</v>
      </c>
    </row>
    <row r="168" spans="1:3" x14ac:dyDescent="0.3">
      <c r="A168" s="9" t="s">
        <v>1102</v>
      </c>
      <c r="B168">
        <v>207</v>
      </c>
      <c r="C168" s="28" t="s">
        <v>1579</v>
      </c>
    </row>
    <row r="169" spans="1:3" x14ac:dyDescent="0.3">
      <c r="A169" s="9" t="s">
        <v>1104</v>
      </c>
      <c r="B169">
        <v>207</v>
      </c>
      <c r="C169" s="28" t="s">
        <v>1581</v>
      </c>
    </row>
    <row r="170" spans="1:3" x14ac:dyDescent="0.3">
      <c r="A170" s="9" t="s">
        <v>1117</v>
      </c>
      <c r="B170">
        <v>207</v>
      </c>
      <c r="C170" s="28" t="s">
        <v>1593</v>
      </c>
    </row>
    <row r="171" spans="1:3" x14ac:dyDescent="0.3">
      <c r="A171" s="9" t="s">
        <v>1119</v>
      </c>
      <c r="B171">
        <v>207</v>
      </c>
      <c r="C171" s="28" t="s">
        <v>1595</v>
      </c>
    </row>
    <row r="172" spans="1:3" x14ac:dyDescent="0.3">
      <c r="A172" s="9" t="s">
        <v>1156</v>
      </c>
      <c r="B172">
        <v>207</v>
      </c>
      <c r="C172" s="28" t="s">
        <v>1631</v>
      </c>
    </row>
    <row r="173" spans="1:3" x14ac:dyDescent="0.3">
      <c r="A173" s="9" t="s">
        <v>1160</v>
      </c>
      <c r="B173">
        <v>207</v>
      </c>
      <c r="C173" s="28" t="s">
        <v>1635</v>
      </c>
    </row>
    <row r="174" spans="1:3" x14ac:dyDescent="0.3">
      <c r="A174" s="9" t="s">
        <v>1163</v>
      </c>
      <c r="B174">
        <v>207</v>
      </c>
      <c r="C174" s="28" t="s">
        <v>1638</v>
      </c>
    </row>
    <row r="175" spans="1:3" x14ac:dyDescent="0.3">
      <c r="A175" s="9" t="s">
        <v>1174</v>
      </c>
      <c r="B175">
        <v>207</v>
      </c>
      <c r="C175" s="28" t="s">
        <v>1648</v>
      </c>
    </row>
    <row r="176" spans="1:3" x14ac:dyDescent="0.3">
      <c r="A176" s="9" t="s">
        <v>1177</v>
      </c>
      <c r="B176">
        <v>207</v>
      </c>
      <c r="C176" s="28" t="s">
        <v>1651</v>
      </c>
    </row>
    <row r="177" spans="1:3" x14ac:dyDescent="0.3">
      <c r="A177" s="9" t="s">
        <v>1180</v>
      </c>
      <c r="B177">
        <v>207</v>
      </c>
      <c r="C177" s="28" t="s">
        <v>1654</v>
      </c>
    </row>
    <row r="178" spans="1:3" x14ac:dyDescent="0.3">
      <c r="A178" s="9" t="s">
        <v>1181</v>
      </c>
      <c r="B178">
        <v>207</v>
      </c>
      <c r="C178" s="28" t="s">
        <v>1655</v>
      </c>
    </row>
    <row r="179" spans="1:3" x14ac:dyDescent="0.3">
      <c r="A179" s="9" t="s">
        <v>1203</v>
      </c>
      <c r="B179">
        <v>207</v>
      </c>
      <c r="C179" s="28" t="s">
        <v>1676</v>
      </c>
    </row>
    <row r="180" spans="1:3" x14ac:dyDescent="0.3">
      <c r="A180" s="9" t="s">
        <v>1215</v>
      </c>
      <c r="B180">
        <v>207</v>
      </c>
      <c r="C180" s="28" t="s">
        <v>1687</v>
      </c>
    </row>
    <row r="181" spans="1:3" x14ac:dyDescent="0.3">
      <c r="A181" s="9" t="s">
        <v>1234</v>
      </c>
      <c r="B181">
        <v>207</v>
      </c>
      <c r="C181" s="28" t="s">
        <v>1706</v>
      </c>
    </row>
    <row r="182" spans="1:3" x14ac:dyDescent="0.3">
      <c r="A182" s="9" t="s">
        <v>1235</v>
      </c>
      <c r="B182">
        <v>207</v>
      </c>
      <c r="C182" s="28" t="s">
        <v>1707</v>
      </c>
    </row>
    <row r="183" spans="1:3" x14ac:dyDescent="0.3">
      <c r="A183" s="9" t="s">
        <v>1252</v>
      </c>
      <c r="B183">
        <v>207</v>
      </c>
      <c r="C183" s="28" t="s">
        <v>1723</v>
      </c>
    </row>
    <row r="184" spans="1:3" x14ac:dyDescent="0.3">
      <c r="A184" s="9" t="s">
        <v>1255</v>
      </c>
      <c r="B184">
        <v>207</v>
      </c>
      <c r="C184" s="28" t="s">
        <v>2011</v>
      </c>
    </row>
    <row r="185" spans="1:3" x14ac:dyDescent="0.3">
      <c r="A185" s="9" t="s">
        <v>1256</v>
      </c>
      <c r="B185">
        <v>207</v>
      </c>
      <c r="C185" s="28" t="s">
        <v>56</v>
      </c>
    </row>
    <row r="186" spans="1:3" x14ac:dyDescent="0.3">
      <c r="A186" s="9" t="s">
        <v>1272</v>
      </c>
      <c r="B186">
        <v>207</v>
      </c>
      <c r="C186" s="28" t="s">
        <v>1740</v>
      </c>
    </row>
    <row r="187" spans="1:3" x14ac:dyDescent="0.3">
      <c r="A187" s="9" t="s">
        <v>1292</v>
      </c>
      <c r="B187">
        <v>207</v>
      </c>
      <c r="C187" s="28" t="s">
        <v>1759</v>
      </c>
    </row>
    <row r="188" spans="1:3" x14ac:dyDescent="0.3">
      <c r="A188" s="9" t="s">
        <v>1293</v>
      </c>
      <c r="B188">
        <v>207</v>
      </c>
      <c r="C188" s="28" t="s">
        <v>1760</v>
      </c>
    </row>
    <row r="189" spans="1:3" x14ac:dyDescent="0.3">
      <c r="A189" s="9" t="s">
        <v>1301</v>
      </c>
      <c r="B189">
        <v>207</v>
      </c>
      <c r="C189" s="28" t="s">
        <v>1768</v>
      </c>
    </row>
    <row r="190" spans="1:3" x14ac:dyDescent="0.3">
      <c r="A190" s="9" t="s">
        <v>1313</v>
      </c>
      <c r="B190">
        <v>207</v>
      </c>
      <c r="C190" s="28" t="s">
        <v>1780</v>
      </c>
    </row>
    <row r="191" spans="1:3" x14ac:dyDescent="0.3">
      <c r="A191" s="9" t="s">
        <v>1315</v>
      </c>
      <c r="B191">
        <v>207</v>
      </c>
      <c r="C191" s="28" t="s">
        <v>1782</v>
      </c>
    </row>
    <row r="192" spans="1:3" x14ac:dyDescent="0.3">
      <c r="A192" s="9" t="s">
        <v>1318</v>
      </c>
      <c r="B192">
        <v>207</v>
      </c>
      <c r="C192" s="28" t="s">
        <v>411</v>
      </c>
    </row>
    <row r="193" spans="1:3" x14ac:dyDescent="0.3">
      <c r="A193" s="9" t="s">
        <v>1328</v>
      </c>
      <c r="B193">
        <v>207</v>
      </c>
      <c r="C193" s="28" t="s">
        <v>1794</v>
      </c>
    </row>
    <row r="194" spans="1:3" x14ac:dyDescent="0.3">
      <c r="A194" s="9" t="s">
        <v>1330</v>
      </c>
      <c r="B194">
        <v>207</v>
      </c>
      <c r="C194" s="28" t="s">
        <v>1796</v>
      </c>
    </row>
    <row r="195" spans="1:3" x14ac:dyDescent="0.3">
      <c r="A195" s="9" t="s">
        <v>1335</v>
      </c>
      <c r="B195">
        <v>207</v>
      </c>
      <c r="C195" s="28" t="s">
        <v>1801</v>
      </c>
    </row>
    <row r="196" spans="1:3" x14ac:dyDescent="0.3">
      <c r="A196" s="9" t="s">
        <v>1337</v>
      </c>
      <c r="B196">
        <v>207</v>
      </c>
      <c r="C196" s="28" t="s">
        <v>1803</v>
      </c>
    </row>
    <row r="197" spans="1:3" x14ac:dyDescent="0.3">
      <c r="A197" s="9" t="s">
        <v>1346</v>
      </c>
      <c r="B197">
        <v>207</v>
      </c>
      <c r="C197" s="28" t="s">
        <v>1812</v>
      </c>
    </row>
    <row r="198" spans="1:3" x14ac:dyDescent="0.3">
      <c r="A198" s="9" t="s">
        <v>1354</v>
      </c>
      <c r="B198">
        <v>207</v>
      </c>
      <c r="C198" s="28" t="s">
        <v>1819</v>
      </c>
    </row>
    <row r="199" spans="1:3" x14ac:dyDescent="0.3">
      <c r="A199" s="9" t="s">
        <v>1401</v>
      </c>
      <c r="B199">
        <v>207</v>
      </c>
      <c r="C199" s="28" t="s">
        <v>1866</v>
      </c>
    </row>
    <row r="200" spans="1:3" x14ac:dyDescent="0.3">
      <c r="A200" s="9" t="s">
        <v>1106</v>
      </c>
      <c r="B200">
        <v>208</v>
      </c>
      <c r="C200" s="28" t="s">
        <v>1583</v>
      </c>
    </row>
    <row r="201" spans="1:3" x14ac:dyDescent="0.3">
      <c r="A201" s="9" t="s">
        <v>1138</v>
      </c>
      <c r="B201">
        <v>208</v>
      </c>
      <c r="C201" s="28" t="s">
        <v>1614</v>
      </c>
    </row>
    <row r="202" spans="1:3" x14ac:dyDescent="0.3">
      <c r="A202" s="9" t="s">
        <v>1148</v>
      </c>
      <c r="B202">
        <v>208</v>
      </c>
      <c r="C202" s="28" t="s">
        <v>1623</v>
      </c>
    </row>
    <row r="203" spans="1:3" x14ac:dyDescent="0.3">
      <c r="A203" s="9" t="s">
        <v>1253</v>
      </c>
      <c r="B203">
        <v>208</v>
      </c>
      <c r="C203" s="28" t="s">
        <v>1724</v>
      </c>
    </row>
    <row r="204" spans="1:3" x14ac:dyDescent="0.3">
      <c r="A204" s="9" t="s">
        <v>1289</v>
      </c>
      <c r="B204">
        <v>208</v>
      </c>
      <c r="C204" s="28" t="s">
        <v>1757</v>
      </c>
    </row>
    <row r="205" spans="1:3" x14ac:dyDescent="0.3">
      <c r="A205" s="9" t="s">
        <v>1370</v>
      </c>
      <c r="B205">
        <v>208</v>
      </c>
      <c r="C205" s="28" t="s">
        <v>1835</v>
      </c>
    </row>
    <row r="206" spans="1:3" x14ac:dyDescent="0.3">
      <c r="A206" s="9" t="s">
        <v>1389</v>
      </c>
      <c r="B206">
        <v>208</v>
      </c>
      <c r="C206" s="28" t="s">
        <v>1854</v>
      </c>
    </row>
    <row r="207" spans="1:3" x14ac:dyDescent="0.3">
      <c r="A207" s="9" t="s">
        <v>1403</v>
      </c>
      <c r="B207">
        <v>208</v>
      </c>
      <c r="C207" s="28" t="s">
        <v>1868</v>
      </c>
    </row>
    <row r="208" spans="1:3" x14ac:dyDescent="0.3">
      <c r="A208" s="9" t="s">
        <v>1407</v>
      </c>
      <c r="B208">
        <v>208</v>
      </c>
      <c r="C208" s="28" t="s">
        <v>1872</v>
      </c>
    </row>
    <row r="209" spans="1:3" x14ac:dyDescent="0.3">
      <c r="A209" s="9" t="s">
        <v>1411</v>
      </c>
      <c r="B209">
        <v>208</v>
      </c>
      <c r="C209" s="28" t="s">
        <v>1876</v>
      </c>
    </row>
    <row r="210" spans="1:3" x14ac:dyDescent="0.3">
      <c r="A210" s="9" t="s">
        <v>1414</v>
      </c>
      <c r="B210">
        <v>208</v>
      </c>
      <c r="C210" s="28" t="s">
        <v>1879</v>
      </c>
    </row>
    <row r="211" spans="1:3" x14ac:dyDescent="0.3">
      <c r="A211" s="9" t="s">
        <v>1416</v>
      </c>
      <c r="B211">
        <v>208</v>
      </c>
      <c r="C211" s="28" t="s">
        <v>1881</v>
      </c>
    </row>
    <row r="212" spans="1:3" x14ac:dyDescent="0.3">
      <c r="A212" s="9" t="s">
        <v>1417</v>
      </c>
      <c r="B212">
        <v>208</v>
      </c>
      <c r="C212" s="28" t="s">
        <v>1882</v>
      </c>
    </row>
    <row r="213" spans="1:3" x14ac:dyDescent="0.3">
      <c r="A213" s="9" t="s">
        <v>1419</v>
      </c>
      <c r="B213">
        <v>208</v>
      </c>
      <c r="C213" s="28" t="s">
        <v>1884</v>
      </c>
    </row>
    <row r="214" spans="1:3" x14ac:dyDescent="0.3">
      <c r="A214" s="9" t="s">
        <v>1423</v>
      </c>
      <c r="B214">
        <v>208</v>
      </c>
      <c r="C214" s="28" t="s">
        <v>1888</v>
      </c>
    </row>
    <row r="215" spans="1:3" x14ac:dyDescent="0.3">
      <c r="A215" s="9" t="s">
        <v>1426</v>
      </c>
      <c r="B215">
        <v>208</v>
      </c>
      <c r="C215" s="28" t="s">
        <v>1891</v>
      </c>
    </row>
    <row r="216" spans="1:3" x14ac:dyDescent="0.3">
      <c r="A216" s="9" t="s">
        <v>1427</v>
      </c>
      <c r="B216">
        <v>208</v>
      </c>
      <c r="C216" s="28" t="s">
        <v>1892</v>
      </c>
    </row>
    <row r="217" spans="1:3" x14ac:dyDescent="0.3">
      <c r="A217" s="9" t="s">
        <v>1061</v>
      </c>
      <c r="B217">
        <v>208</v>
      </c>
      <c r="C217" s="28" t="s">
        <v>1539</v>
      </c>
    </row>
    <row r="218" spans="1:3" x14ac:dyDescent="0.3">
      <c r="A218" s="9" t="s">
        <v>1113</v>
      </c>
      <c r="B218">
        <v>208</v>
      </c>
      <c r="C218" s="28" t="s">
        <v>1590</v>
      </c>
    </row>
    <row r="219" spans="1:3" x14ac:dyDescent="0.3">
      <c r="A219" s="9" t="s">
        <v>1162</v>
      </c>
      <c r="B219">
        <v>208</v>
      </c>
      <c r="C219" s="28" t="s">
        <v>1637</v>
      </c>
    </row>
    <row r="220" spans="1:3" x14ac:dyDescent="0.3">
      <c r="A220" s="9" t="s">
        <v>1185</v>
      </c>
      <c r="B220">
        <v>208</v>
      </c>
      <c r="C220" s="28" t="s">
        <v>1658</v>
      </c>
    </row>
    <row r="221" spans="1:3" x14ac:dyDescent="0.3">
      <c r="A221" s="9" t="s">
        <v>1192</v>
      </c>
      <c r="B221">
        <v>208</v>
      </c>
      <c r="C221" s="28" t="s">
        <v>1665</v>
      </c>
    </row>
    <row r="222" spans="1:3" x14ac:dyDescent="0.3">
      <c r="A222" s="9" t="s">
        <v>1360</v>
      </c>
      <c r="B222">
        <v>208</v>
      </c>
      <c r="C222" s="28" t="s">
        <v>1825</v>
      </c>
    </row>
    <row r="223" spans="1:3" x14ac:dyDescent="0.3">
      <c r="A223" s="9" t="s">
        <v>1376</v>
      </c>
      <c r="B223">
        <v>208</v>
      </c>
      <c r="C223" s="28" t="s">
        <v>1841</v>
      </c>
    </row>
    <row r="224" spans="1:3" x14ac:dyDescent="0.3">
      <c r="A224" s="9" t="s">
        <v>1381</v>
      </c>
      <c r="B224">
        <v>208</v>
      </c>
      <c r="C224" s="28" t="s">
        <v>1846</v>
      </c>
    </row>
    <row r="225" spans="1:3" x14ac:dyDescent="0.3">
      <c r="A225" s="9" t="s">
        <v>1382</v>
      </c>
      <c r="B225">
        <v>208</v>
      </c>
      <c r="C225" s="28" t="s">
        <v>1847</v>
      </c>
    </row>
    <row r="226" spans="1:3" x14ac:dyDescent="0.3">
      <c r="A226" s="9" t="s">
        <v>1393</v>
      </c>
      <c r="B226">
        <v>208</v>
      </c>
      <c r="C226" s="28" t="s">
        <v>1858</v>
      </c>
    </row>
    <row r="227" spans="1:3" x14ac:dyDescent="0.3">
      <c r="A227" s="9" t="s">
        <v>1394</v>
      </c>
      <c r="B227">
        <v>208</v>
      </c>
      <c r="C227" s="28" t="s">
        <v>1859</v>
      </c>
    </row>
    <row r="228" spans="1:3" x14ac:dyDescent="0.3">
      <c r="A228" s="9" t="s">
        <v>1395</v>
      </c>
      <c r="B228">
        <v>208</v>
      </c>
      <c r="C228" s="28" t="s">
        <v>1860</v>
      </c>
    </row>
    <row r="229" spans="1:3" x14ac:dyDescent="0.3">
      <c r="A229" s="9" t="s">
        <v>1410</v>
      </c>
      <c r="B229">
        <v>208</v>
      </c>
      <c r="C229" s="28" t="s">
        <v>1875</v>
      </c>
    </row>
    <row r="230" spans="1:3" x14ac:dyDescent="0.3">
      <c r="A230" s="9" t="s">
        <v>1412</v>
      </c>
      <c r="B230">
        <v>208</v>
      </c>
      <c r="C230" s="28" t="s">
        <v>1877</v>
      </c>
    </row>
    <row r="231" spans="1:3" x14ac:dyDescent="0.3">
      <c r="A231" s="9" t="s">
        <v>1420</v>
      </c>
      <c r="B231">
        <v>208</v>
      </c>
      <c r="C231" s="28" t="s">
        <v>1885</v>
      </c>
    </row>
    <row r="232" spans="1:3" x14ac:dyDescent="0.3">
      <c r="A232" s="9" t="s">
        <v>1421</v>
      </c>
      <c r="B232">
        <v>208</v>
      </c>
      <c r="C232" s="28" t="s">
        <v>1886</v>
      </c>
    </row>
    <row r="233" spans="1:3" x14ac:dyDescent="0.3">
      <c r="A233" s="9" t="s">
        <v>1422</v>
      </c>
      <c r="B233">
        <v>208</v>
      </c>
      <c r="C233" s="28" t="s">
        <v>1887</v>
      </c>
    </row>
    <row r="234" spans="1:3" x14ac:dyDescent="0.3">
      <c r="A234" s="9" t="s">
        <v>1086</v>
      </c>
      <c r="B234">
        <v>209</v>
      </c>
      <c r="C234" s="28" t="s">
        <v>1564</v>
      </c>
    </row>
    <row r="235" spans="1:3" x14ac:dyDescent="0.3">
      <c r="A235" s="9" t="s">
        <v>1091</v>
      </c>
      <c r="B235">
        <v>209</v>
      </c>
      <c r="C235" s="28" t="s">
        <v>1569</v>
      </c>
    </row>
    <row r="236" spans="1:3" x14ac:dyDescent="0.3">
      <c r="A236" s="9" t="s">
        <v>1103</v>
      </c>
      <c r="B236">
        <v>209</v>
      </c>
      <c r="C236" s="28" t="s">
        <v>1580</v>
      </c>
    </row>
    <row r="237" spans="1:3" x14ac:dyDescent="0.3">
      <c r="A237" s="9" t="s">
        <v>1108</v>
      </c>
      <c r="B237">
        <v>209</v>
      </c>
      <c r="C237" s="28" t="s">
        <v>1585</v>
      </c>
    </row>
    <row r="238" spans="1:3" x14ac:dyDescent="0.3">
      <c r="A238" s="9" t="s">
        <v>1112</v>
      </c>
      <c r="B238">
        <v>209</v>
      </c>
      <c r="C238" s="28" t="s">
        <v>1589</v>
      </c>
    </row>
    <row r="239" spans="1:3" x14ac:dyDescent="0.3">
      <c r="A239" s="9" t="s">
        <v>1114</v>
      </c>
      <c r="B239">
        <v>209</v>
      </c>
      <c r="C239" s="28" t="s">
        <v>1591</v>
      </c>
    </row>
    <row r="240" spans="1:3" x14ac:dyDescent="0.3">
      <c r="A240" s="9" t="s">
        <v>1136</v>
      </c>
      <c r="B240">
        <v>209</v>
      </c>
      <c r="C240" s="28" t="s">
        <v>1612</v>
      </c>
    </row>
    <row r="241" spans="1:3" x14ac:dyDescent="0.3">
      <c r="A241" s="9" t="s">
        <v>1139</v>
      </c>
      <c r="B241">
        <v>209</v>
      </c>
      <c r="C241" s="28" t="s">
        <v>1615</v>
      </c>
    </row>
    <row r="242" spans="1:3" x14ac:dyDescent="0.3">
      <c r="A242" s="9" t="s">
        <v>1158</v>
      </c>
      <c r="B242">
        <v>209</v>
      </c>
      <c r="C242" s="28" t="s">
        <v>1633</v>
      </c>
    </row>
    <row r="243" spans="1:3" x14ac:dyDescent="0.3">
      <c r="A243" s="9" t="s">
        <v>1186</v>
      </c>
      <c r="B243">
        <v>209</v>
      </c>
      <c r="C243" s="28" t="s">
        <v>1659</v>
      </c>
    </row>
    <row r="244" spans="1:3" x14ac:dyDescent="0.3">
      <c r="A244" s="9" t="s">
        <v>1199</v>
      </c>
      <c r="B244">
        <v>209</v>
      </c>
      <c r="C244" s="28" t="s">
        <v>1672</v>
      </c>
    </row>
    <row r="245" spans="1:3" x14ac:dyDescent="0.3">
      <c r="A245" s="9" t="s">
        <v>1200</v>
      </c>
      <c r="B245">
        <v>209</v>
      </c>
      <c r="C245" s="28" t="s">
        <v>1673</v>
      </c>
    </row>
    <row r="246" spans="1:3" x14ac:dyDescent="0.3">
      <c r="A246" s="9" t="s">
        <v>1219</v>
      </c>
      <c r="B246">
        <v>209</v>
      </c>
      <c r="C246" s="28" t="s">
        <v>1691</v>
      </c>
    </row>
    <row r="247" spans="1:3" x14ac:dyDescent="0.3">
      <c r="A247" s="9" t="s">
        <v>1220</v>
      </c>
      <c r="B247">
        <v>209</v>
      </c>
      <c r="C247" s="28" t="s">
        <v>1692</v>
      </c>
    </row>
    <row r="248" spans="1:3" x14ac:dyDescent="0.3">
      <c r="A248" s="9" t="s">
        <v>1225</v>
      </c>
      <c r="B248">
        <v>209</v>
      </c>
      <c r="C248" s="28" t="s">
        <v>1697</v>
      </c>
    </row>
    <row r="249" spans="1:3" x14ac:dyDescent="0.3">
      <c r="A249" s="9" t="s">
        <v>1229</v>
      </c>
      <c r="B249">
        <v>209</v>
      </c>
      <c r="C249" s="28" t="s">
        <v>1701</v>
      </c>
    </row>
    <row r="250" spans="1:3" x14ac:dyDescent="0.3">
      <c r="A250" s="9" t="s">
        <v>1249</v>
      </c>
      <c r="B250">
        <v>209</v>
      </c>
      <c r="C250" s="28" t="s">
        <v>1720</v>
      </c>
    </row>
    <row r="251" spans="1:3" x14ac:dyDescent="0.3">
      <c r="A251" s="9" t="s">
        <v>1259</v>
      </c>
      <c r="B251">
        <v>209</v>
      </c>
      <c r="C251" s="28" t="s">
        <v>1728</v>
      </c>
    </row>
    <row r="252" spans="1:3" x14ac:dyDescent="0.3">
      <c r="A252" s="9" t="s">
        <v>1266</v>
      </c>
      <c r="B252">
        <v>209</v>
      </c>
      <c r="C252" s="28" t="s">
        <v>1734</v>
      </c>
    </row>
    <row r="253" spans="1:3" x14ac:dyDescent="0.3">
      <c r="A253" s="9" t="s">
        <v>1267</v>
      </c>
      <c r="B253">
        <v>209</v>
      </c>
      <c r="C253" s="28" t="s">
        <v>1735</v>
      </c>
    </row>
    <row r="254" spans="1:3" x14ac:dyDescent="0.3">
      <c r="A254" s="9" t="s">
        <v>1274</v>
      </c>
      <c r="B254">
        <v>209</v>
      </c>
      <c r="C254" s="28" t="s">
        <v>1742</v>
      </c>
    </row>
    <row r="255" spans="1:3" x14ac:dyDescent="0.3">
      <c r="A255" s="9" t="s">
        <v>1275</v>
      </c>
      <c r="B255">
        <v>209</v>
      </c>
      <c r="C255" s="28" t="s">
        <v>1743</v>
      </c>
    </row>
    <row r="256" spans="1:3" x14ac:dyDescent="0.3">
      <c r="A256" s="9" t="s">
        <v>1280</v>
      </c>
      <c r="B256">
        <v>209</v>
      </c>
      <c r="C256" s="28" t="s">
        <v>1748</v>
      </c>
    </row>
    <row r="257" spans="1:3" x14ac:dyDescent="0.3">
      <c r="A257" s="9" t="s">
        <v>1282</v>
      </c>
      <c r="B257">
        <v>209</v>
      </c>
      <c r="C257" s="28" t="s">
        <v>1750</v>
      </c>
    </row>
    <row r="258" spans="1:3" x14ac:dyDescent="0.3">
      <c r="A258" s="9" t="s">
        <v>1288</v>
      </c>
      <c r="B258">
        <v>209</v>
      </c>
      <c r="C258" s="28" t="s">
        <v>1756</v>
      </c>
    </row>
    <row r="259" spans="1:3" x14ac:dyDescent="0.3">
      <c r="A259" s="9" t="s">
        <v>1291</v>
      </c>
      <c r="B259">
        <v>209</v>
      </c>
      <c r="C259" s="28" t="s">
        <v>1758</v>
      </c>
    </row>
    <row r="260" spans="1:3" x14ac:dyDescent="0.3">
      <c r="A260" s="9" t="s">
        <v>1294</v>
      </c>
      <c r="B260">
        <v>209</v>
      </c>
      <c r="C260" s="28" t="s">
        <v>1761</v>
      </c>
    </row>
    <row r="261" spans="1:3" x14ac:dyDescent="0.3">
      <c r="A261" s="9" t="s">
        <v>1314</v>
      </c>
      <c r="B261">
        <v>209</v>
      </c>
      <c r="C261" s="28" t="s">
        <v>1781</v>
      </c>
    </row>
    <row r="262" spans="1:3" x14ac:dyDescent="0.3">
      <c r="A262" s="9" t="s">
        <v>1320</v>
      </c>
      <c r="B262">
        <v>209</v>
      </c>
      <c r="C262" s="28" t="s">
        <v>1786</v>
      </c>
    </row>
    <row r="263" spans="1:3" x14ac:dyDescent="0.3">
      <c r="A263" s="9" t="s">
        <v>1338</v>
      </c>
      <c r="B263">
        <v>209</v>
      </c>
      <c r="C263" s="28" t="s">
        <v>1804</v>
      </c>
    </row>
    <row r="264" spans="1:3" x14ac:dyDescent="0.3">
      <c r="A264" s="9" t="s">
        <v>1351</v>
      </c>
      <c r="B264">
        <v>209</v>
      </c>
      <c r="C264" s="28" t="s">
        <v>1816</v>
      </c>
    </row>
    <row r="265" spans="1:3" x14ac:dyDescent="0.3">
      <c r="A265" s="9" t="s">
        <v>1388</v>
      </c>
      <c r="B265">
        <v>209</v>
      </c>
      <c r="C265" s="28" t="s">
        <v>1853</v>
      </c>
    </row>
    <row r="266" spans="1:3" x14ac:dyDescent="0.3">
      <c r="A266" s="9" t="s">
        <v>1408</v>
      </c>
      <c r="B266">
        <v>209</v>
      </c>
      <c r="C266" s="28" t="s">
        <v>1873</v>
      </c>
    </row>
    <row r="267" spans="1:3" x14ac:dyDescent="0.3">
      <c r="A267" s="9" t="s">
        <v>1415</v>
      </c>
      <c r="B267">
        <v>209</v>
      </c>
      <c r="C267" s="28" t="s">
        <v>1880</v>
      </c>
    </row>
    <row r="268" spans="1:3" x14ac:dyDescent="0.3">
      <c r="A268" s="9" t="s">
        <v>1081</v>
      </c>
      <c r="B268">
        <v>210</v>
      </c>
      <c r="C268" s="28" t="s">
        <v>1559</v>
      </c>
    </row>
    <row r="269" spans="1:3" x14ac:dyDescent="0.3">
      <c r="A269" s="9" t="s">
        <v>1087</v>
      </c>
      <c r="B269">
        <v>210</v>
      </c>
      <c r="C269" s="28" t="s">
        <v>1565</v>
      </c>
    </row>
    <row r="270" spans="1:3" x14ac:dyDescent="0.3">
      <c r="A270" s="9" t="s">
        <v>1092</v>
      </c>
      <c r="B270">
        <v>210</v>
      </c>
      <c r="C270" s="28" t="s">
        <v>1570</v>
      </c>
    </row>
    <row r="271" spans="1:3" x14ac:dyDescent="0.3">
      <c r="A271" s="9" t="s">
        <v>1116</v>
      </c>
      <c r="B271">
        <v>210</v>
      </c>
      <c r="C271" s="28" t="s">
        <v>1049</v>
      </c>
    </row>
    <row r="272" spans="1:3" x14ac:dyDescent="0.3">
      <c r="A272" s="9" t="s">
        <v>1142</v>
      </c>
      <c r="B272">
        <v>210</v>
      </c>
      <c r="C272" s="28" t="s">
        <v>1618</v>
      </c>
    </row>
    <row r="273" spans="1:3" x14ac:dyDescent="0.3">
      <c r="A273" s="9" t="s">
        <v>1157</v>
      </c>
      <c r="B273">
        <v>210</v>
      </c>
      <c r="C273" s="28" t="s">
        <v>1632</v>
      </c>
    </row>
    <row r="274" spans="1:3" x14ac:dyDescent="0.3">
      <c r="A274" s="9" t="s">
        <v>1170</v>
      </c>
      <c r="B274">
        <v>210</v>
      </c>
      <c r="C274" s="28" t="s">
        <v>1045</v>
      </c>
    </row>
    <row r="275" spans="1:3" x14ac:dyDescent="0.3">
      <c r="A275" s="9" t="s">
        <v>1182</v>
      </c>
      <c r="B275">
        <v>210</v>
      </c>
      <c r="C275" s="28" t="s">
        <v>1046</v>
      </c>
    </row>
    <row r="276" spans="1:3" x14ac:dyDescent="0.3">
      <c r="A276" s="9" t="s">
        <v>1184</v>
      </c>
      <c r="B276">
        <v>210</v>
      </c>
      <c r="C276" s="28" t="s">
        <v>1657</v>
      </c>
    </row>
    <row r="277" spans="1:3" x14ac:dyDescent="0.3">
      <c r="A277" s="9" t="s">
        <v>1191</v>
      </c>
      <c r="B277">
        <v>210</v>
      </c>
      <c r="C277" s="28" t="s">
        <v>1664</v>
      </c>
    </row>
    <row r="278" spans="1:3" x14ac:dyDescent="0.3">
      <c r="A278" s="9" t="s">
        <v>1194</v>
      </c>
      <c r="B278">
        <v>210</v>
      </c>
      <c r="C278" s="28" t="s">
        <v>1667</v>
      </c>
    </row>
    <row r="279" spans="1:3" x14ac:dyDescent="0.3">
      <c r="A279" s="9" t="s">
        <v>1197</v>
      </c>
      <c r="B279">
        <v>210</v>
      </c>
      <c r="C279" s="28" t="s">
        <v>1670</v>
      </c>
    </row>
    <row r="280" spans="1:3" x14ac:dyDescent="0.3">
      <c r="A280" s="9" t="s">
        <v>1207</v>
      </c>
      <c r="B280">
        <v>210</v>
      </c>
      <c r="C280" s="28" t="s">
        <v>1679</v>
      </c>
    </row>
    <row r="281" spans="1:3" x14ac:dyDescent="0.3">
      <c r="A281" s="9" t="s">
        <v>1226</v>
      </c>
      <c r="B281">
        <v>210</v>
      </c>
      <c r="C281" s="28" t="s">
        <v>1698</v>
      </c>
    </row>
    <row r="282" spans="1:3" x14ac:dyDescent="0.3">
      <c r="A282" s="9" t="s">
        <v>1233</v>
      </c>
      <c r="B282">
        <v>210</v>
      </c>
      <c r="C282" s="28" t="s">
        <v>1705</v>
      </c>
    </row>
    <row r="283" spans="1:3" x14ac:dyDescent="0.3">
      <c r="A283" s="9" t="s">
        <v>1250</v>
      </c>
      <c r="B283">
        <v>210</v>
      </c>
      <c r="C283" s="28" t="s">
        <v>1721</v>
      </c>
    </row>
    <row r="284" spans="1:3" x14ac:dyDescent="0.3">
      <c r="A284" s="9" t="s">
        <v>1251</v>
      </c>
      <c r="B284">
        <v>210</v>
      </c>
      <c r="C284" s="28" t="s">
        <v>1722</v>
      </c>
    </row>
    <row r="285" spans="1:3" x14ac:dyDescent="0.3">
      <c r="A285" s="9" t="s">
        <v>1264</v>
      </c>
      <c r="B285">
        <v>210</v>
      </c>
      <c r="C285" s="28" t="s">
        <v>1732</v>
      </c>
    </row>
    <row r="286" spans="1:3" x14ac:dyDescent="0.3">
      <c r="A286" s="9" t="s">
        <v>1269</v>
      </c>
      <c r="B286">
        <v>210</v>
      </c>
      <c r="C286" s="28" t="s">
        <v>1737</v>
      </c>
    </row>
    <row r="287" spans="1:3" x14ac:dyDescent="0.3">
      <c r="A287" s="9" t="s">
        <v>1270</v>
      </c>
      <c r="B287">
        <v>210</v>
      </c>
      <c r="C287" s="28" t="s">
        <v>1738</v>
      </c>
    </row>
    <row r="288" spans="1:3" x14ac:dyDescent="0.3">
      <c r="A288" s="9" t="s">
        <v>1302</v>
      </c>
      <c r="B288">
        <v>210</v>
      </c>
      <c r="C288" s="28" t="s">
        <v>1769</v>
      </c>
    </row>
    <row r="289" spans="1:3" x14ac:dyDescent="0.3">
      <c r="A289" s="9" t="s">
        <v>1336</v>
      </c>
      <c r="B289">
        <v>210</v>
      </c>
      <c r="C289" s="28" t="s">
        <v>1802</v>
      </c>
    </row>
    <row r="290" spans="1:3" x14ac:dyDescent="0.3">
      <c r="A290" s="9" t="s">
        <v>1340</v>
      </c>
      <c r="B290">
        <v>210</v>
      </c>
      <c r="C290" s="28" t="s">
        <v>1806</v>
      </c>
    </row>
    <row r="291" spans="1:3" x14ac:dyDescent="0.3">
      <c r="A291" s="9" t="s">
        <v>1350</v>
      </c>
      <c r="B291">
        <v>210</v>
      </c>
      <c r="C291" s="28" t="s">
        <v>1815</v>
      </c>
    </row>
    <row r="292" spans="1:3" x14ac:dyDescent="0.3">
      <c r="A292" s="9" t="s">
        <v>1355</v>
      </c>
      <c r="B292">
        <v>210</v>
      </c>
      <c r="C292" s="28" t="s">
        <v>1820</v>
      </c>
    </row>
    <row r="293" spans="1:3" x14ac:dyDescent="0.3">
      <c r="A293" s="9" t="s">
        <v>1358</v>
      </c>
      <c r="B293">
        <v>210</v>
      </c>
      <c r="C293" s="28" t="s">
        <v>1823</v>
      </c>
    </row>
    <row r="294" spans="1:3" x14ac:dyDescent="0.3">
      <c r="A294" s="9" t="s">
        <v>1359</v>
      </c>
      <c r="B294">
        <v>210</v>
      </c>
      <c r="C294" s="28" t="s">
        <v>1824</v>
      </c>
    </row>
    <row r="295" spans="1:3" x14ac:dyDescent="0.3">
      <c r="A295" s="9" t="s">
        <v>1362</v>
      </c>
      <c r="B295">
        <v>210</v>
      </c>
      <c r="C295" s="28" t="s">
        <v>1827</v>
      </c>
    </row>
    <row r="296" spans="1:3" x14ac:dyDescent="0.3">
      <c r="A296" s="9" t="s">
        <v>1367</v>
      </c>
      <c r="B296">
        <v>210</v>
      </c>
      <c r="C296" s="28" t="s">
        <v>1832</v>
      </c>
    </row>
    <row r="297" spans="1:3" x14ac:dyDescent="0.3">
      <c r="A297" s="9" t="s">
        <v>1383</v>
      </c>
      <c r="B297">
        <v>210</v>
      </c>
      <c r="C297" s="28" t="s">
        <v>1848</v>
      </c>
    </row>
    <row r="298" spans="1:3" x14ac:dyDescent="0.3">
      <c r="A298" s="9" t="s">
        <v>1384</v>
      </c>
      <c r="B298">
        <v>210</v>
      </c>
      <c r="C298" s="28" t="s">
        <v>1849</v>
      </c>
    </row>
    <row r="299" spans="1:3" x14ac:dyDescent="0.3">
      <c r="A299" s="9" t="s">
        <v>1385</v>
      </c>
      <c r="B299">
        <v>210</v>
      </c>
      <c r="C299" s="28" t="s">
        <v>1850</v>
      </c>
    </row>
    <row r="300" spans="1:3" x14ac:dyDescent="0.3">
      <c r="A300" s="9" t="s">
        <v>1391</v>
      </c>
      <c r="B300">
        <v>210</v>
      </c>
      <c r="C300" s="28" t="s">
        <v>1856</v>
      </c>
    </row>
    <row r="301" spans="1:3" x14ac:dyDescent="0.3">
      <c r="A301" s="9" t="s">
        <v>1392</v>
      </c>
      <c r="B301">
        <v>210</v>
      </c>
      <c r="C301" s="28" t="s">
        <v>1857</v>
      </c>
    </row>
    <row r="302" spans="1:3" x14ac:dyDescent="0.3">
      <c r="A302" s="9" t="s">
        <v>1068</v>
      </c>
      <c r="B302">
        <v>211</v>
      </c>
      <c r="C302" s="28" t="s">
        <v>1546</v>
      </c>
    </row>
    <row r="303" spans="1:3" x14ac:dyDescent="0.3">
      <c r="A303" s="9" t="s">
        <v>1094</v>
      </c>
      <c r="B303">
        <v>211</v>
      </c>
      <c r="C303" s="28" t="s">
        <v>1050</v>
      </c>
    </row>
    <row r="304" spans="1:3" x14ac:dyDescent="0.3">
      <c r="A304" s="9" t="s">
        <v>1100</v>
      </c>
      <c r="B304">
        <v>211</v>
      </c>
      <c r="C304" s="28" t="s">
        <v>1577</v>
      </c>
    </row>
    <row r="305" spans="1:3" x14ac:dyDescent="0.3">
      <c r="A305" s="9" t="s">
        <v>1101</v>
      </c>
      <c r="B305">
        <v>211</v>
      </c>
      <c r="C305" s="28" t="s">
        <v>1578</v>
      </c>
    </row>
    <row r="306" spans="1:3" x14ac:dyDescent="0.3">
      <c r="A306" s="9" t="s">
        <v>1111</v>
      </c>
      <c r="B306">
        <v>211</v>
      </c>
      <c r="C306" s="28" t="s">
        <v>1588</v>
      </c>
    </row>
    <row r="307" spans="1:3" x14ac:dyDescent="0.3">
      <c r="A307" s="9" t="s">
        <v>1118</v>
      </c>
      <c r="B307">
        <v>211</v>
      </c>
      <c r="C307" s="28" t="s">
        <v>1594</v>
      </c>
    </row>
    <row r="308" spans="1:3" x14ac:dyDescent="0.3">
      <c r="A308" s="9" t="s">
        <v>1121</v>
      </c>
      <c r="B308">
        <v>211</v>
      </c>
      <c r="C308" s="28" t="s">
        <v>1597</v>
      </c>
    </row>
    <row r="309" spans="1:3" x14ac:dyDescent="0.3">
      <c r="A309" s="9" t="s">
        <v>1122</v>
      </c>
      <c r="B309">
        <v>211</v>
      </c>
      <c r="C309" s="28" t="s">
        <v>1598</v>
      </c>
    </row>
    <row r="310" spans="1:3" x14ac:dyDescent="0.3">
      <c r="A310" s="9" t="s">
        <v>1131</v>
      </c>
      <c r="B310">
        <v>211</v>
      </c>
      <c r="C310" s="28" t="s">
        <v>1607</v>
      </c>
    </row>
    <row r="311" spans="1:3" x14ac:dyDescent="0.3">
      <c r="A311" s="9" t="s">
        <v>1133</v>
      </c>
      <c r="B311">
        <v>211</v>
      </c>
      <c r="C311" s="28" t="s">
        <v>1609</v>
      </c>
    </row>
    <row r="312" spans="1:3" x14ac:dyDescent="0.3">
      <c r="A312" s="9" t="s">
        <v>1144</v>
      </c>
      <c r="B312">
        <v>211</v>
      </c>
      <c r="C312" s="28" t="s">
        <v>1619</v>
      </c>
    </row>
    <row r="313" spans="1:3" x14ac:dyDescent="0.3">
      <c r="A313" s="9" t="s">
        <v>1153</v>
      </c>
      <c r="B313">
        <v>211</v>
      </c>
      <c r="C313" s="28" t="s">
        <v>1628</v>
      </c>
    </row>
    <row r="314" spans="1:3" x14ac:dyDescent="0.3">
      <c r="A314" s="9" t="s">
        <v>1175</v>
      </c>
      <c r="B314">
        <v>211</v>
      </c>
      <c r="C314" s="28" t="s">
        <v>1649</v>
      </c>
    </row>
    <row r="315" spans="1:3" x14ac:dyDescent="0.3">
      <c r="A315" s="9" t="s">
        <v>1176</v>
      </c>
      <c r="B315">
        <v>211</v>
      </c>
      <c r="C315" s="28" t="s">
        <v>1650</v>
      </c>
    </row>
    <row r="316" spans="1:3" x14ac:dyDescent="0.3">
      <c r="A316" s="9" t="s">
        <v>1193</v>
      </c>
      <c r="B316">
        <v>211</v>
      </c>
      <c r="C316" s="28" t="s">
        <v>1666</v>
      </c>
    </row>
    <row r="317" spans="1:3" x14ac:dyDescent="0.3">
      <c r="A317" s="9" t="s">
        <v>1206</v>
      </c>
      <c r="B317">
        <v>211</v>
      </c>
      <c r="C317" s="28" t="s">
        <v>163</v>
      </c>
    </row>
    <row r="318" spans="1:3" x14ac:dyDescent="0.3">
      <c r="A318" s="9" t="s">
        <v>1236</v>
      </c>
      <c r="B318">
        <v>211</v>
      </c>
      <c r="C318" s="28" t="s">
        <v>1708</v>
      </c>
    </row>
    <row r="319" spans="1:3" x14ac:dyDescent="0.3">
      <c r="A319" s="9" t="s">
        <v>1245</v>
      </c>
      <c r="B319">
        <v>211</v>
      </c>
      <c r="C319" s="28" t="s">
        <v>1716</v>
      </c>
    </row>
    <row r="320" spans="1:3" x14ac:dyDescent="0.3">
      <c r="A320" s="9" t="s">
        <v>1265</v>
      </c>
      <c r="B320">
        <v>211</v>
      </c>
      <c r="C320" s="28" t="s">
        <v>1733</v>
      </c>
    </row>
    <row r="321" spans="1:3" x14ac:dyDescent="0.3">
      <c r="A321" s="9" t="s">
        <v>1268</v>
      </c>
      <c r="B321">
        <v>211</v>
      </c>
      <c r="C321" s="28" t="s">
        <v>1736</v>
      </c>
    </row>
    <row r="322" spans="1:3" x14ac:dyDescent="0.3">
      <c r="A322" s="9" t="s">
        <v>1276</v>
      </c>
      <c r="B322">
        <v>211</v>
      </c>
      <c r="C322" s="28" t="s">
        <v>1744</v>
      </c>
    </row>
    <row r="323" spans="1:3" x14ac:dyDescent="0.3">
      <c r="A323" s="9" t="s">
        <v>1295</v>
      </c>
      <c r="B323">
        <v>211</v>
      </c>
      <c r="C323" s="28" t="s">
        <v>1762</v>
      </c>
    </row>
    <row r="324" spans="1:3" x14ac:dyDescent="0.3">
      <c r="A324" s="9" t="s">
        <v>1307</v>
      </c>
      <c r="B324">
        <v>211</v>
      </c>
      <c r="C324" s="28" t="s">
        <v>1774</v>
      </c>
    </row>
    <row r="325" spans="1:3" x14ac:dyDescent="0.3">
      <c r="A325" s="9" t="s">
        <v>1323</v>
      </c>
      <c r="B325">
        <v>211</v>
      </c>
      <c r="C325" s="28" t="s">
        <v>1789</v>
      </c>
    </row>
    <row r="326" spans="1:3" x14ac:dyDescent="0.3">
      <c r="A326" s="9" t="s">
        <v>1327</v>
      </c>
      <c r="B326">
        <v>211</v>
      </c>
      <c r="C326" s="28" t="s">
        <v>1793</v>
      </c>
    </row>
    <row r="327" spans="1:3" x14ac:dyDescent="0.3">
      <c r="A327" s="9" t="s">
        <v>1347</v>
      </c>
      <c r="B327">
        <v>211</v>
      </c>
      <c r="C327" s="28" t="s">
        <v>2012</v>
      </c>
    </row>
    <row r="328" spans="1:3" x14ac:dyDescent="0.3">
      <c r="A328" s="9" t="s">
        <v>1352</v>
      </c>
      <c r="B328">
        <v>211</v>
      </c>
      <c r="C328" s="28" t="s">
        <v>1817</v>
      </c>
    </row>
    <row r="329" spans="1:3" x14ac:dyDescent="0.3">
      <c r="A329" s="9" t="s">
        <v>1365</v>
      </c>
      <c r="B329">
        <v>211</v>
      </c>
      <c r="C329" s="28" t="s">
        <v>1830</v>
      </c>
    </row>
    <row r="330" spans="1:3" x14ac:dyDescent="0.3">
      <c r="A330" s="9" t="s">
        <v>1380</v>
      </c>
      <c r="B330">
        <v>211</v>
      </c>
      <c r="C330" s="28" t="s">
        <v>1845</v>
      </c>
    </row>
    <row r="331" spans="1:3" x14ac:dyDescent="0.3">
      <c r="A331" s="9" t="s">
        <v>1400</v>
      </c>
      <c r="B331">
        <v>211</v>
      </c>
      <c r="C331" s="28" t="s">
        <v>1865</v>
      </c>
    </row>
    <row r="332" spans="1:3" x14ac:dyDescent="0.3">
      <c r="A332" s="9" t="s">
        <v>1402</v>
      </c>
      <c r="B332">
        <v>211</v>
      </c>
      <c r="C332" s="28" t="s">
        <v>1867</v>
      </c>
    </row>
    <row r="333" spans="1:3" x14ac:dyDescent="0.3">
      <c r="A333" s="9" t="s">
        <v>1405</v>
      </c>
      <c r="B333">
        <v>211</v>
      </c>
      <c r="C333" s="28" t="s">
        <v>1870</v>
      </c>
    </row>
    <row r="334" spans="1:3" x14ac:dyDescent="0.3">
      <c r="A334" s="9" t="s">
        <v>1413</v>
      </c>
      <c r="B334">
        <v>211</v>
      </c>
      <c r="C334" s="28" t="s">
        <v>1878</v>
      </c>
    </row>
    <row r="335" spans="1:3" x14ac:dyDescent="0.3">
      <c r="A335" s="9" t="s">
        <v>1095</v>
      </c>
      <c r="B335">
        <v>212</v>
      </c>
      <c r="C335" s="28" t="s">
        <v>1572</v>
      </c>
    </row>
    <row r="336" spans="1:3" x14ac:dyDescent="0.3">
      <c r="A336" s="9" t="s">
        <v>1097</v>
      </c>
      <c r="B336">
        <v>212</v>
      </c>
      <c r="C336" s="28" t="s">
        <v>1574</v>
      </c>
    </row>
    <row r="337" spans="1:3" x14ac:dyDescent="0.3">
      <c r="A337" s="9" t="s">
        <v>1120</v>
      </c>
      <c r="B337">
        <v>212</v>
      </c>
      <c r="C337" s="28" t="s">
        <v>1596</v>
      </c>
    </row>
    <row r="338" spans="1:3" x14ac:dyDescent="0.3">
      <c r="A338" s="9" t="s">
        <v>1135</v>
      </c>
      <c r="B338">
        <v>212</v>
      </c>
      <c r="C338" s="28" t="s">
        <v>1611</v>
      </c>
    </row>
    <row r="339" spans="1:3" x14ac:dyDescent="0.3">
      <c r="A339" s="9" t="s">
        <v>1137</v>
      </c>
      <c r="B339">
        <v>212</v>
      </c>
      <c r="C339" s="28" t="s">
        <v>1613</v>
      </c>
    </row>
    <row r="340" spans="1:3" x14ac:dyDescent="0.3">
      <c r="A340" s="9" t="s">
        <v>1149</v>
      </c>
      <c r="B340">
        <v>212</v>
      </c>
      <c r="C340" s="28" t="s">
        <v>1624</v>
      </c>
    </row>
    <row r="341" spans="1:3" x14ac:dyDescent="0.3">
      <c r="A341" s="9" t="s">
        <v>1159</v>
      </c>
      <c r="B341">
        <v>212</v>
      </c>
      <c r="C341" s="28" t="s">
        <v>1634</v>
      </c>
    </row>
    <row r="342" spans="1:3" x14ac:dyDescent="0.3">
      <c r="A342" s="9" t="s">
        <v>1167</v>
      </c>
      <c r="B342">
        <v>212</v>
      </c>
      <c r="C342" s="28" t="s">
        <v>1642</v>
      </c>
    </row>
    <row r="343" spans="1:3" x14ac:dyDescent="0.3">
      <c r="A343" s="9" t="s">
        <v>1171</v>
      </c>
      <c r="B343">
        <v>212</v>
      </c>
      <c r="C343" s="28" t="s">
        <v>1645</v>
      </c>
    </row>
    <row r="344" spans="1:3" x14ac:dyDescent="0.3">
      <c r="A344" s="9" t="s">
        <v>1178</v>
      </c>
      <c r="B344">
        <v>212</v>
      </c>
      <c r="C344" s="28" t="s">
        <v>1652</v>
      </c>
    </row>
    <row r="345" spans="1:3" x14ac:dyDescent="0.3">
      <c r="A345" s="9" t="s">
        <v>1183</v>
      </c>
      <c r="B345">
        <v>212</v>
      </c>
      <c r="C345" s="28" t="s">
        <v>1656</v>
      </c>
    </row>
    <row r="346" spans="1:3" x14ac:dyDescent="0.3">
      <c r="A346" s="9" t="s">
        <v>1190</v>
      </c>
      <c r="B346">
        <v>212</v>
      </c>
      <c r="C346" s="28" t="s">
        <v>1663</v>
      </c>
    </row>
    <row r="347" spans="1:3" x14ac:dyDescent="0.3">
      <c r="A347" s="9" t="s">
        <v>1198</v>
      </c>
      <c r="B347">
        <v>212</v>
      </c>
      <c r="C347" s="28" t="s">
        <v>1671</v>
      </c>
    </row>
    <row r="348" spans="1:3" x14ac:dyDescent="0.3">
      <c r="A348" s="9" t="s">
        <v>1201</v>
      </c>
      <c r="B348">
        <v>212</v>
      </c>
      <c r="C348" s="28" t="s">
        <v>1674</v>
      </c>
    </row>
    <row r="349" spans="1:3" x14ac:dyDescent="0.3">
      <c r="A349" s="9" t="s">
        <v>1202</v>
      </c>
      <c r="B349">
        <v>212</v>
      </c>
      <c r="C349" s="28" t="s">
        <v>1675</v>
      </c>
    </row>
    <row r="350" spans="1:3" x14ac:dyDescent="0.3">
      <c r="A350" s="9" t="s">
        <v>1210</v>
      </c>
      <c r="B350">
        <v>212</v>
      </c>
      <c r="C350" s="28" t="s">
        <v>1682</v>
      </c>
    </row>
    <row r="351" spans="1:3" x14ac:dyDescent="0.3">
      <c r="A351" s="9" t="s">
        <v>1213</v>
      </c>
      <c r="B351">
        <v>212</v>
      </c>
      <c r="C351" s="28" t="s">
        <v>1685</v>
      </c>
    </row>
    <row r="352" spans="1:3" x14ac:dyDescent="0.3">
      <c r="A352" s="9" t="s">
        <v>1224</v>
      </c>
      <c r="B352">
        <v>212</v>
      </c>
      <c r="C352" s="28" t="s">
        <v>1696</v>
      </c>
    </row>
    <row r="353" spans="1:3" x14ac:dyDescent="0.3">
      <c r="A353" s="9" t="s">
        <v>1227</v>
      </c>
      <c r="B353">
        <v>212</v>
      </c>
      <c r="C353" s="28" t="s">
        <v>1699</v>
      </c>
    </row>
    <row r="354" spans="1:3" x14ac:dyDescent="0.3">
      <c r="A354" s="9" t="s">
        <v>1238</v>
      </c>
      <c r="B354">
        <v>212</v>
      </c>
      <c r="C354" s="28" t="s">
        <v>1710</v>
      </c>
    </row>
    <row r="355" spans="1:3" x14ac:dyDescent="0.3">
      <c r="A355" s="9" t="s">
        <v>1262</v>
      </c>
      <c r="B355">
        <v>212</v>
      </c>
      <c r="C355" s="28" t="s">
        <v>1730</v>
      </c>
    </row>
    <row r="356" spans="1:3" x14ac:dyDescent="0.3">
      <c r="A356" s="9" t="s">
        <v>1273</v>
      </c>
      <c r="B356">
        <v>212</v>
      </c>
      <c r="C356" s="28" t="s">
        <v>1741</v>
      </c>
    </row>
    <row r="357" spans="1:3" x14ac:dyDescent="0.3">
      <c r="A357" s="9" t="s">
        <v>1281</v>
      </c>
      <c r="B357">
        <v>212</v>
      </c>
      <c r="C357" s="28" t="s">
        <v>1749</v>
      </c>
    </row>
    <row r="358" spans="1:3" x14ac:dyDescent="0.3">
      <c r="A358" s="9" t="s">
        <v>1285</v>
      </c>
      <c r="B358">
        <v>212</v>
      </c>
      <c r="C358" s="28" t="s">
        <v>1753</v>
      </c>
    </row>
    <row r="359" spans="1:3" x14ac:dyDescent="0.3">
      <c r="A359" s="9" t="s">
        <v>1286</v>
      </c>
      <c r="B359">
        <v>212</v>
      </c>
      <c r="C359" s="28" t="s">
        <v>1754</v>
      </c>
    </row>
    <row r="360" spans="1:3" x14ac:dyDescent="0.3">
      <c r="A360" s="9" t="s">
        <v>1290</v>
      </c>
      <c r="B360">
        <v>212</v>
      </c>
      <c r="C360" s="28" t="s">
        <v>1701</v>
      </c>
    </row>
    <row r="361" spans="1:3" x14ac:dyDescent="0.3">
      <c r="A361" s="9" t="s">
        <v>1297</v>
      </c>
      <c r="B361">
        <v>212</v>
      </c>
      <c r="C361" s="28" t="s">
        <v>1764</v>
      </c>
    </row>
    <row r="362" spans="1:3" x14ac:dyDescent="0.3">
      <c r="A362" s="9" t="s">
        <v>1304</v>
      </c>
      <c r="B362">
        <v>212</v>
      </c>
      <c r="C362" s="28" t="s">
        <v>1771</v>
      </c>
    </row>
    <row r="363" spans="1:3" x14ac:dyDescent="0.3">
      <c r="A363" s="9" t="s">
        <v>1311</v>
      </c>
      <c r="B363">
        <v>212</v>
      </c>
      <c r="C363" s="28" t="s">
        <v>1778</v>
      </c>
    </row>
    <row r="364" spans="1:3" x14ac:dyDescent="0.3">
      <c r="A364" s="9" t="s">
        <v>1329</v>
      </c>
      <c r="B364">
        <v>212</v>
      </c>
      <c r="C364" s="28" t="s">
        <v>1795</v>
      </c>
    </row>
    <row r="365" spans="1:3" x14ac:dyDescent="0.3">
      <c r="A365" s="9" t="s">
        <v>1334</v>
      </c>
      <c r="B365">
        <v>212</v>
      </c>
      <c r="C365" s="28" t="s">
        <v>1800</v>
      </c>
    </row>
    <row r="366" spans="1:3" x14ac:dyDescent="0.3">
      <c r="A366" s="9" t="s">
        <v>1339</v>
      </c>
      <c r="B366">
        <v>212</v>
      </c>
      <c r="C366" s="28" t="s">
        <v>1805</v>
      </c>
    </row>
    <row r="367" spans="1:3" x14ac:dyDescent="0.3">
      <c r="A367" s="9" t="s">
        <v>1341</v>
      </c>
      <c r="B367">
        <v>212</v>
      </c>
      <c r="C367" s="28" t="s">
        <v>1807</v>
      </c>
    </row>
    <row r="368" spans="1:3" x14ac:dyDescent="0.3">
      <c r="A368" s="9" t="s">
        <v>1368</v>
      </c>
      <c r="B368">
        <v>212</v>
      </c>
      <c r="C368" s="28" t="s">
        <v>1833</v>
      </c>
    </row>
    <row r="369" spans="1:3" x14ac:dyDescent="0.3">
      <c r="A369" s="9" t="s">
        <v>1126</v>
      </c>
      <c r="B369">
        <v>213</v>
      </c>
      <c r="C369" s="28" t="s">
        <v>1602</v>
      </c>
    </row>
    <row r="370" spans="1:3" x14ac:dyDescent="0.3">
      <c r="A370" s="9" t="s">
        <v>1146</v>
      </c>
      <c r="B370">
        <v>213</v>
      </c>
      <c r="C370" s="28" t="s">
        <v>1621</v>
      </c>
    </row>
    <row r="371" spans="1:3" x14ac:dyDescent="0.3">
      <c r="A371" s="9" t="s">
        <v>1241</v>
      </c>
      <c r="B371">
        <v>213</v>
      </c>
      <c r="C371" s="28" t="s">
        <v>1713</v>
      </c>
    </row>
    <row r="372" spans="1:3" x14ac:dyDescent="0.3">
      <c r="A372" s="9" t="s">
        <v>1287</v>
      </c>
      <c r="B372">
        <v>213</v>
      </c>
      <c r="C372" s="28" t="s">
        <v>1755</v>
      </c>
    </row>
    <row r="373" spans="1:3" x14ac:dyDescent="0.3">
      <c r="A373" s="9" t="s">
        <v>1428</v>
      </c>
      <c r="B373">
        <v>213</v>
      </c>
      <c r="C373" s="28" t="s">
        <v>1893</v>
      </c>
    </row>
    <row r="374" spans="1:3" x14ac:dyDescent="0.3">
      <c r="A374" s="9" t="s">
        <v>1429</v>
      </c>
      <c r="B374">
        <v>213</v>
      </c>
      <c r="C374" s="28" t="s">
        <v>1894</v>
      </c>
    </row>
    <row r="375" spans="1:3" x14ac:dyDescent="0.3">
      <c r="A375" s="9" t="s">
        <v>1430</v>
      </c>
      <c r="B375">
        <v>213</v>
      </c>
      <c r="C375" s="28" t="s">
        <v>1895</v>
      </c>
    </row>
    <row r="376" spans="1:3" x14ac:dyDescent="0.3">
      <c r="A376" s="9" t="s">
        <v>1431</v>
      </c>
      <c r="B376">
        <v>213</v>
      </c>
      <c r="C376" s="28" t="s">
        <v>1896</v>
      </c>
    </row>
    <row r="377" spans="1:3" x14ac:dyDescent="0.3">
      <c r="A377" s="9" t="s">
        <v>1432</v>
      </c>
      <c r="B377">
        <v>213</v>
      </c>
      <c r="C377" s="28" t="s">
        <v>1897</v>
      </c>
    </row>
    <row r="378" spans="1:3" x14ac:dyDescent="0.3">
      <c r="A378" s="9" t="s">
        <v>1433</v>
      </c>
      <c r="B378">
        <v>213</v>
      </c>
      <c r="C378" s="28" t="s">
        <v>1898</v>
      </c>
    </row>
    <row r="379" spans="1:3" x14ac:dyDescent="0.3">
      <c r="A379" s="9" t="s">
        <v>1434</v>
      </c>
      <c r="B379">
        <v>213</v>
      </c>
      <c r="C379" s="28" t="s">
        <v>1899</v>
      </c>
    </row>
    <row r="380" spans="1:3" x14ac:dyDescent="0.3">
      <c r="A380" s="9" t="s">
        <v>1435</v>
      </c>
      <c r="B380">
        <v>213</v>
      </c>
      <c r="C380" s="28" t="s">
        <v>1900</v>
      </c>
    </row>
    <row r="381" spans="1:3" x14ac:dyDescent="0.3">
      <c r="A381" s="9" t="s">
        <v>1436</v>
      </c>
      <c r="B381">
        <v>213</v>
      </c>
      <c r="C381" s="28" t="s">
        <v>1901</v>
      </c>
    </row>
    <row r="382" spans="1:3" x14ac:dyDescent="0.3">
      <c r="A382" s="9" t="s">
        <v>1437</v>
      </c>
      <c r="B382">
        <v>213</v>
      </c>
      <c r="C382" s="28" t="s">
        <v>1902</v>
      </c>
    </row>
    <row r="383" spans="1:3" x14ac:dyDescent="0.3">
      <c r="A383" s="9" t="s">
        <v>1438</v>
      </c>
      <c r="B383">
        <v>213</v>
      </c>
      <c r="C383" s="28" t="s">
        <v>1903</v>
      </c>
    </row>
    <row r="384" spans="1:3" x14ac:dyDescent="0.3">
      <c r="A384" s="9" t="s">
        <v>1439</v>
      </c>
      <c r="B384">
        <v>213</v>
      </c>
      <c r="C384" s="28" t="s">
        <v>1904</v>
      </c>
    </row>
    <row r="385" spans="1:3" x14ac:dyDescent="0.3">
      <c r="A385" s="9" t="s">
        <v>1440</v>
      </c>
      <c r="B385">
        <v>213</v>
      </c>
      <c r="C385" s="28" t="s">
        <v>1905</v>
      </c>
    </row>
    <row r="386" spans="1:3" x14ac:dyDescent="0.3">
      <c r="A386" s="9" t="s">
        <v>1441</v>
      </c>
      <c r="B386">
        <v>213</v>
      </c>
      <c r="C386" s="28" t="s">
        <v>1906</v>
      </c>
    </row>
    <row r="387" spans="1:3" x14ac:dyDescent="0.3">
      <c r="A387" s="9" t="s">
        <v>1442</v>
      </c>
      <c r="B387">
        <v>213</v>
      </c>
      <c r="C387" s="28" t="s">
        <v>1907</v>
      </c>
    </row>
    <row r="388" spans="1:3" x14ac:dyDescent="0.3">
      <c r="A388" s="9" t="s">
        <v>1443</v>
      </c>
      <c r="B388">
        <v>213</v>
      </c>
      <c r="C388" s="28" t="s">
        <v>1908</v>
      </c>
    </row>
    <row r="389" spans="1:3" x14ac:dyDescent="0.3">
      <c r="A389" s="9" t="s">
        <v>1444</v>
      </c>
      <c r="B389">
        <v>213</v>
      </c>
      <c r="C389" s="28" t="s">
        <v>1909</v>
      </c>
    </row>
    <row r="390" spans="1:3" x14ac:dyDescent="0.3">
      <c r="A390" s="9" t="s">
        <v>1445</v>
      </c>
      <c r="B390">
        <v>213</v>
      </c>
      <c r="C390" s="28" t="s">
        <v>1910</v>
      </c>
    </row>
    <row r="391" spans="1:3" x14ac:dyDescent="0.3">
      <c r="A391" s="9" t="s">
        <v>1446</v>
      </c>
      <c r="B391">
        <v>213</v>
      </c>
      <c r="C391" s="28" t="s">
        <v>1911</v>
      </c>
    </row>
    <row r="392" spans="1:3" x14ac:dyDescent="0.3">
      <c r="A392" s="9" t="s">
        <v>1447</v>
      </c>
      <c r="B392">
        <v>213</v>
      </c>
      <c r="C392" s="28" t="s">
        <v>1912</v>
      </c>
    </row>
    <row r="393" spans="1:3" x14ac:dyDescent="0.3">
      <c r="A393" s="9" t="s">
        <v>1448</v>
      </c>
      <c r="B393">
        <v>213</v>
      </c>
      <c r="C393" s="28" t="s">
        <v>1913</v>
      </c>
    </row>
    <row r="394" spans="1:3" x14ac:dyDescent="0.3">
      <c r="A394" s="9" t="s">
        <v>1449</v>
      </c>
      <c r="B394">
        <v>213</v>
      </c>
      <c r="C394" s="28" t="s">
        <v>1914</v>
      </c>
    </row>
    <row r="395" spans="1:3" x14ac:dyDescent="0.3">
      <c r="A395" s="9" t="s">
        <v>1450</v>
      </c>
      <c r="B395">
        <v>213</v>
      </c>
      <c r="C395" s="28" t="s">
        <v>1915</v>
      </c>
    </row>
    <row r="396" spans="1:3" x14ac:dyDescent="0.3">
      <c r="A396" s="9" t="s">
        <v>1451</v>
      </c>
      <c r="B396">
        <v>213</v>
      </c>
      <c r="C396" s="28" t="s">
        <v>1916</v>
      </c>
    </row>
    <row r="397" spans="1:3" x14ac:dyDescent="0.3">
      <c r="A397" s="9" t="s">
        <v>1452</v>
      </c>
      <c r="B397">
        <v>213</v>
      </c>
      <c r="C397" s="28" t="s">
        <v>1917</v>
      </c>
    </row>
    <row r="398" spans="1:3" x14ac:dyDescent="0.3">
      <c r="A398" s="9" t="s">
        <v>1453</v>
      </c>
      <c r="B398">
        <v>213</v>
      </c>
      <c r="C398" s="28" t="s">
        <v>1918</v>
      </c>
    </row>
    <row r="399" spans="1:3" x14ac:dyDescent="0.3">
      <c r="A399" s="9" t="s">
        <v>1455</v>
      </c>
      <c r="B399">
        <v>213</v>
      </c>
      <c r="C399" s="28" t="s">
        <v>1920</v>
      </c>
    </row>
    <row r="400" spans="1:3" x14ac:dyDescent="0.3">
      <c r="A400" s="9" t="s">
        <v>1456</v>
      </c>
      <c r="B400">
        <v>213</v>
      </c>
      <c r="C400" s="28" t="s">
        <v>1921</v>
      </c>
    </row>
    <row r="401" spans="1:3" x14ac:dyDescent="0.3">
      <c r="A401" s="9" t="s">
        <v>1457</v>
      </c>
      <c r="B401">
        <v>214</v>
      </c>
      <c r="C401" s="28" t="s">
        <v>1922</v>
      </c>
    </row>
    <row r="402" spans="1:3" x14ac:dyDescent="0.3">
      <c r="A402" s="9" t="s">
        <v>1458</v>
      </c>
      <c r="B402">
        <v>214</v>
      </c>
      <c r="C402" s="28" t="s">
        <v>1923</v>
      </c>
    </row>
    <row r="403" spans="1:3" x14ac:dyDescent="0.3">
      <c r="A403" s="9" t="s">
        <v>1459</v>
      </c>
      <c r="B403">
        <v>214</v>
      </c>
      <c r="C403" s="28" t="s">
        <v>1924</v>
      </c>
    </row>
    <row r="404" spans="1:3" x14ac:dyDescent="0.3">
      <c r="A404" s="9" t="s">
        <v>1460</v>
      </c>
      <c r="B404">
        <v>214</v>
      </c>
      <c r="C404" s="28" t="s">
        <v>1925</v>
      </c>
    </row>
    <row r="405" spans="1:3" x14ac:dyDescent="0.3">
      <c r="A405" s="9" t="s">
        <v>1461</v>
      </c>
      <c r="B405">
        <v>214</v>
      </c>
      <c r="C405" s="28" t="s">
        <v>1926</v>
      </c>
    </row>
    <row r="406" spans="1:3" x14ac:dyDescent="0.3">
      <c r="A406" s="9" t="s">
        <v>1462</v>
      </c>
      <c r="B406">
        <v>214</v>
      </c>
      <c r="C406" s="28" t="s">
        <v>1927</v>
      </c>
    </row>
    <row r="407" spans="1:3" x14ac:dyDescent="0.3">
      <c r="A407" s="9" t="s">
        <v>1463</v>
      </c>
      <c r="B407">
        <v>214</v>
      </c>
      <c r="C407" s="28" t="s">
        <v>1928</v>
      </c>
    </row>
    <row r="408" spans="1:3" x14ac:dyDescent="0.3">
      <c r="A408" s="9" t="s">
        <v>1464</v>
      </c>
      <c r="B408">
        <v>214</v>
      </c>
      <c r="C408" s="28" t="s">
        <v>1929</v>
      </c>
    </row>
    <row r="409" spans="1:3" x14ac:dyDescent="0.3">
      <c r="A409" s="9" t="s">
        <v>1465</v>
      </c>
      <c r="B409">
        <v>214</v>
      </c>
      <c r="C409" s="28" t="s">
        <v>1930</v>
      </c>
    </row>
    <row r="410" spans="1:3" x14ac:dyDescent="0.3">
      <c r="A410" s="9" t="s">
        <v>1466</v>
      </c>
      <c r="B410">
        <v>214</v>
      </c>
      <c r="C410" s="28" t="s">
        <v>1931</v>
      </c>
    </row>
    <row r="411" spans="1:3" x14ac:dyDescent="0.3">
      <c r="A411" s="9" t="s">
        <v>1467</v>
      </c>
      <c r="B411">
        <v>214</v>
      </c>
      <c r="C411" s="28" t="s">
        <v>1932</v>
      </c>
    </row>
    <row r="412" spans="1:3" x14ac:dyDescent="0.3">
      <c r="A412" s="9" t="s">
        <v>1468</v>
      </c>
      <c r="B412">
        <v>214</v>
      </c>
      <c r="C412" s="28" t="s">
        <v>1933</v>
      </c>
    </row>
    <row r="413" spans="1:3" x14ac:dyDescent="0.3">
      <c r="A413" s="9" t="s">
        <v>1469</v>
      </c>
      <c r="B413">
        <v>214</v>
      </c>
      <c r="C413" s="28" t="s">
        <v>1934</v>
      </c>
    </row>
    <row r="414" spans="1:3" x14ac:dyDescent="0.3">
      <c r="A414" s="9" t="s">
        <v>1470</v>
      </c>
      <c r="B414">
        <v>214</v>
      </c>
      <c r="C414" s="28" t="s">
        <v>1935</v>
      </c>
    </row>
    <row r="415" spans="1:3" x14ac:dyDescent="0.3">
      <c r="A415" s="9" t="s">
        <v>1471</v>
      </c>
      <c r="B415">
        <v>214</v>
      </c>
      <c r="C415" s="28" t="s">
        <v>1936</v>
      </c>
    </row>
    <row r="416" spans="1:3" x14ac:dyDescent="0.3">
      <c r="A416" s="9" t="s">
        <v>1472</v>
      </c>
      <c r="B416">
        <v>214</v>
      </c>
      <c r="C416" s="28" t="s">
        <v>1937</v>
      </c>
    </row>
    <row r="417" spans="1:3" x14ac:dyDescent="0.3">
      <c r="A417" s="9" t="s">
        <v>1473</v>
      </c>
      <c r="B417">
        <v>214</v>
      </c>
      <c r="C417" s="28" t="s">
        <v>1938</v>
      </c>
    </row>
    <row r="418" spans="1:3" x14ac:dyDescent="0.3">
      <c r="A418" s="9" t="s">
        <v>1474</v>
      </c>
      <c r="B418">
        <v>214</v>
      </c>
      <c r="C418" s="28" t="s">
        <v>1939</v>
      </c>
    </row>
    <row r="419" spans="1:3" x14ac:dyDescent="0.3">
      <c r="A419" s="9" t="s">
        <v>1475</v>
      </c>
      <c r="B419">
        <v>214</v>
      </c>
      <c r="C419" s="28" t="s">
        <v>1940</v>
      </c>
    </row>
    <row r="420" spans="1:3" x14ac:dyDescent="0.3">
      <c r="A420" s="9" t="s">
        <v>1476</v>
      </c>
      <c r="B420">
        <v>214</v>
      </c>
      <c r="C420" s="28" t="s">
        <v>1941</v>
      </c>
    </row>
    <row r="421" spans="1:3" x14ac:dyDescent="0.3">
      <c r="A421" s="9" t="s">
        <v>1477</v>
      </c>
      <c r="B421">
        <v>214</v>
      </c>
      <c r="C421" s="28" t="s">
        <v>1942</v>
      </c>
    </row>
    <row r="422" spans="1:3" x14ac:dyDescent="0.3">
      <c r="A422" s="9" t="s">
        <v>1478</v>
      </c>
      <c r="B422">
        <v>214</v>
      </c>
      <c r="C422" s="28" t="s">
        <v>1943</v>
      </c>
    </row>
    <row r="423" spans="1:3" x14ac:dyDescent="0.3">
      <c r="A423" s="9" t="s">
        <v>1479</v>
      </c>
      <c r="B423">
        <v>214</v>
      </c>
      <c r="C423" s="28" t="s">
        <v>1944</v>
      </c>
    </row>
    <row r="424" spans="1:3" x14ac:dyDescent="0.3">
      <c r="A424" s="9" t="s">
        <v>1480</v>
      </c>
      <c r="B424">
        <v>214</v>
      </c>
      <c r="C424" s="28" t="s">
        <v>1945</v>
      </c>
    </row>
    <row r="425" spans="1:3" x14ac:dyDescent="0.3">
      <c r="A425" s="9" t="s">
        <v>1481</v>
      </c>
      <c r="B425">
        <v>214</v>
      </c>
      <c r="C425" s="28" t="s">
        <v>1946</v>
      </c>
    </row>
    <row r="426" spans="1:3" x14ac:dyDescent="0.3">
      <c r="A426" s="9" t="s">
        <v>1482</v>
      </c>
      <c r="B426">
        <v>214</v>
      </c>
      <c r="C426" s="28" t="s">
        <v>1947</v>
      </c>
    </row>
    <row r="427" spans="1:3" x14ac:dyDescent="0.3">
      <c r="A427" s="9" t="s">
        <v>1483</v>
      </c>
      <c r="B427">
        <v>214</v>
      </c>
      <c r="C427" s="28" t="s">
        <v>1948</v>
      </c>
    </row>
    <row r="428" spans="1:3" x14ac:dyDescent="0.3">
      <c r="A428" s="9" t="s">
        <v>1484</v>
      </c>
      <c r="B428">
        <v>214</v>
      </c>
      <c r="C428" s="28" t="s">
        <v>1949</v>
      </c>
    </row>
    <row r="429" spans="1:3" x14ac:dyDescent="0.3">
      <c r="A429" s="9" t="s">
        <v>1485</v>
      </c>
      <c r="B429">
        <v>214</v>
      </c>
      <c r="C429" s="28" t="s">
        <v>1950</v>
      </c>
    </row>
    <row r="430" spans="1:3" x14ac:dyDescent="0.3">
      <c r="A430" s="9" t="s">
        <v>1486</v>
      </c>
      <c r="B430">
        <v>214</v>
      </c>
      <c r="C430" s="28" t="s">
        <v>1951</v>
      </c>
    </row>
    <row r="431" spans="1:3" x14ac:dyDescent="0.3">
      <c r="A431" s="9" t="s">
        <v>1487</v>
      </c>
      <c r="B431">
        <v>214</v>
      </c>
      <c r="C431" s="28" t="s">
        <v>1952</v>
      </c>
    </row>
    <row r="432" spans="1:3" x14ac:dyDescent="0.3">
      <c r="A432" s="9" t="s">
        <v>1488</v>
      </c>
      <c r="B432">
        <v>214</v>
      </c>
      <c r="C432" s="28" t="s">
        <v>1953</v>
      </c>
    </row>
    <row r="433" spans="1:3" x14ac:dyDescent="0.3">
      <c r="A433" s="9" t="s">
        <v>1489</v>
      </c>
      <c r="B433">
        <v>215</v>
      </c>
      <c r="C433" s="28" t="s">
        <v>1954</v>
      </c>
    </row>
    <row r="434" spans="1:3" x14ac:dyDescent="0.3">
      <c r="A434" s="9" t="s">
        <v>1490</v>
      </c>
      <c r="B434">
        <v>215</v>
      </c>
      <c r="C434" s="28" t="s">
        <v>1955</v>
      </c>
    </row>
    <row r="435" spans="1:3" x14ac:dyDescent="0.3">
      <c r="A435" s="9" t="s">
        <v>1491</v>
      </c>
      <c r="B435">
        <v>215</v>
      </c>
      <c r="C435" s="28" t="s">
        <v>1956</v>
      </c>
    </row>
    <row r="436" spans="1:3" x14ac:dyDescent="0.3">
      <c r="A436" s="9" t="s">
        <v>1492</v>
      </c>
      <c r="B436">
        <v>215</v>
      </c>
      <c r="C436" s="28" t="s">
        <v>1957</v>
      </c>
    </row>
    <row r="437" spans="1:3" x14ac:dyDescent="0.3">
      <c r="A437" s="9" t="s">
        <v>1493</v>
      </c>
      <c r="B437">
        <v>215</v>
      </c>
      <c r="C437" s="28" t="s">
        <v>1958</v>
      </c>
    </row>
    <row r="438" spans="1:3" x14ac:dyDescent="0.3">
      <c r="A438" s="9" t="s">
        <v>1494</v>
      </c>
      <c r="B438">
        <v>215</v>
      </c>
      <c r="C438" s="28" t="s">
        <v>1959</v>
      </c>
    </row>
    <row r="439" spans="1:3" x14ac:dyDescent="0.3">
      <c r="A439" s="9" t="s">
        <v>1495</v>
      </c>
      <c r="B439">
        <v>215</v>
      </c>
      <c r="C439" s="28" t="s">
        <v>1960</v>
      </c>
    </row>
    <row r="440" spans="1:3" x14ac:dyDescent="0.3">
      <c r="A440" s="9" t="s">
        <v>1496</v>
      </c>
      <c r="B440">
        <v>215</v>
      </c>
      <c r="C440" s="28" t="s">
        <v>1961</v>
      </c>
    </row>
    <row r="441" spans="1:3" x14ac:dyDescent="0.3">
      <c r="A441" s="9" t="s">
        <v>1497</v>
      </c>
      <c r="B441">
        <v>215</v>
      </c>
      <c r="C441" s="28" t="s">
        <v>1962</v>
      </c>
    </row>
    <row r="442" spans="1:3" x14ac:dyDescent="0.3">
      <c r="A442" s="9" t="s">
        <v>1498</v>
      </c>
      <c r="B442">
        <v>215</v>
      </c>
      <c r="C442" s="28" t="s">
        <v>1963</v>
      </c>
    </row>
    <row r="443" spans="1:3" x14ac:dyDescent="0.3">
      <c r="A443" s="9" t="s">
        <v>1499</v>
      </c>
      <c r="B443">
        <v>215</v>
      </c>
      <c r="C443" s="28" t="s">
        <v>1964</v>
      </c>
    </row>
    <row r="444" spans="1:3" x14ac:dyDescent="0.3">
      <c r="A444" s="9" t="s">
        <v>1500</v>
      </c>
      <c r="B444">
        <v>215</v>
      </c>
      <c r="C444" s="28" t="s">
        <v>1965</v>
      </c>
    </row>
    <row r="445" spans="1:3" x14ac:dyDescent="0.3">
      <c r="A445" s="9" t="s">
        <v>1501</v>
      </c>
      <c r="B445">
        <v>215</v>
      </c>
      <c r="C445" s="28" t="s">
        <v>1966</v>
      </c>
    </row>
    <row r="446" spans="1:3" x14ac:dyDescent="0.3">
      <c r="A446" s="9" t="s">
        <v>1502</v>
      </c>
      <c r="B446">
        <v>215</v>
      </c>
      <c r="C446" s="28" t="s">
        <v>1967</v>
      </c>
    </row>
    <row r="447" spans="1:3" x14ac:dyDescent="0.3">
      <c r="A447" s="9" t="s">
        <v>1503</v>
      </c>
      <c r="B447">
        <v>215</v>
      </c>
      <c r="C447" s="28" t="s">
        <v>1968</v>
      </c>
    </row>
    <row r="448" spans="1:3" x14ac:dyDescent="0.3">
      <c r="A448" s="9" t="s">
        <v>1504</v>
      </c>
      <c r="B448">
        <v>215</v>
      </c>
      <c r="C448" s="28" t="s">
        <v>1969</v>
      </c>
    </row>
    <row r="449" spans="1:3" x14ac:dyDescent="0.3">
      <c r="A449" s="9" t="s">
        <v>1505</v>
      </c>
      <c r="B449">
        <v>215</v>
      </c>
      <c r="C449" s="28" t="s">
        <v>1970</v>
      </c>
    </row>
    <row r="450" spans="1:3" x14ac:dyDescent="0.3">
      <c r="A450" s="9" t="s">
        <v>1506</v>
      </c>
      <c r="B450">
        <v>215</v>
      </c>
      <c r="C450" s="28" t="s">
        <v>1971</v>
      </c>
    </row>
    <row r="451" spans="1:3" x14ac:dyDescent="0.3">
      <c r="A451" s="9" t="s">
        <v>1507</v>
      </c>
      <c r="B451">
        <v>215</v>
      </c>
      <c r="C451" s="28" t="s">
        <v>1972</v>
      </c>
    </row>
    <row r="452" spans="1:3" x14ac:dyDescent="0.3">
      <c r="A452" s="9" t="s">
        <v>1508</v>
      </c>
      <c r="B452">
        <v>215</v>
      </c>
      <c r="C452" s="28" t="s">
        <v>1973</v>
      </c>
    </row>
    <row r="453" spans="1:3" x14ac:dyDescent="0.3">
      <c r="A453" s="9" t="s">
        <v>1509</v>
      </c>
      <c r="B453">
        <v>215</v>
      </c>
      <c r="C453" s="28" t="s">
        <v>1974</v>
      </c>
    </row>
    <row r="454" spans="1:3" x14ac:dyDescent="0.3">
      <c r="A454" s="9" t="s">
        <v>1510</v>
      </c>
      <c r="B454">
        <v>215</v>
      </c>
      <c r="C454" s="28" t="s">
        <v>1975</v>
      </c>
    </row>
    <row r="455" spans="1:3" x14ac:dyDescent="0.3">
      <c r="A455" s="9" t="s">
        <v>1511</v>
      </c>
      <c r="B455">
        <v>215</v>
      </c>
      <c r="C455" s="28" t="s">
        <v>1976</v>
      </c>
    </row>
    <row r="456" spans="1:3" x14ac:dyDescent="0.3">
      <c r="A456" s="9" t="s">
        <v>1512</v>
      </c>
      <c r="B456">
        <v>215</v>
      </c>
      <c r="C456" s="28" t="s">
        <v>1977</v>
      </c>
    </row>
    <row r="457" spans="1:3" x14ac:dyDescent="0.3">
      <c r="A457" s="9" t="s">
        <v>1513</v>
      </c>
      <c r="B457">
        <v>215</v>
      </c>
      <c r="C457" s="28" t="s">
        <v>1978</v>
      </c>
    </row>
    <row r="458" spans="1:3" x14ac:dyDescent="0.3">
      <c r="A458" s="9" t="s">
        <v>1514</v>
      </c>
      <c r="B458">
        <v>215</v>
      </c>
      <c r="C458" s="28" t="s">
        <v>1979</v>
      </c>
    </row>
    <row r="459" spans="1:3" x14ac:dyDescent="0.3">
      <c r="A459" s="9" t="s">
        <v>1515</v>
      </c>
      <c r="B459">
        <v>215</v>
      </c>
      <c r="C459" s="28" t="s">
        <v>1980</v>
      </c>
    </row>
    <row r="460" spans="1:3" x14ac:dyDescent="0.3">
      <c r="A460" s="9" t="s">
        <v>1516</v>
      </c>
      <c r="B460">
        <v>215</v>
      </c>
      <c r="C460" s="28" t="s">
        <v>1981</v>
      </c>
    </row>
    <row r="461" spans="1:3" x14ac:dyDescent="0.3">
      <c r="A461" s="9" t="s">
        <v>1517</v>
      </c>
      <c r="B461">
        <v>216</v>
      </c>
      <c r="C461" s="28" t="s">
        <v>1982</v>
      </c>
    </row>
    <row r="462" spans="1:3" x14ac:dyDescent="0.3">
      <c r="A462" s="9" t="s">
        <v>1518</v>
      </c>
      <c r="B462">
        <v>216</v>
      </c>
      <c r="C462" s="28" t="s">
        <v>1983</v>
      </c>
    </row>
    <row r="463" spans="1:3" x14ac:dyDescent="0.3">
      <c r="A463" s="9" t="s">
        <v>1519</v>
      </c>
      <c r="B463">
        <v>216</v>
      </c>
      <c r="C463" s="28" t="s">
        <v>1984</v>
      </c>
    </row>
    <row r="464" spans="1:3" x14ac:dyDescent="0.3">
      <c r="A464" s="9" t="s">
        <v>1520</v>
      </c>
      <c r="B464">
        <v>216</v>
      </c>
      <c r="C464" s="28" t="s">
        <v>1985</v>
      </c>
    </row>
    <row r="465" spans="1:3" x14ac:dyDescent="0.3">
      <c r="A465" s="9" t="s">
        <v>1521</v>
      </c>
      <c r="B465">
        <v>216</v>
      </c>
      <c r="C465" s="28" t="s">
        <v>1986</v>
      </c>
    </row>
    <row r="466" spans="1:3" x14ac:dyDescent="0.3">
      <c r="A466" s="9" t="s">
        <v>1522</v>
      </c>
      <c r="B466">
        <v>216</v>
      </c>
      <c r="C466" s="28" t="s">
        <v>1987</v>
      </c>
    </row>
    <row r="467" spans="1:3" x14ac:dyDescent="0.3">
      <c r="A467" s="9" t="s">
        <v>1523</v>
      </c>
      <c r="B467">
        <v>216</v>
      </c>
      <c r="C467" s="28" t="s">
        <v>1988</v>
      </c>
    </row>
    <row r="468" spans="1:3" x14ac:dyDescent="0.3">
      <c r="A468" s="9" t="s">
        <v>1524</v>
      </c>
      <c r="B468">
        <v>216</v>
      </c>
      <c r="C468" s="28" t="s">
        <v>1989</v>
      </c>
    </row>
    <row r="469" spans="1:3" x14ac:dyDescent="0.3">
      <c r="A469" s="9" t="s">
        <v>1525</v>
      </c>
      <c r="B469">
        <v>216</v>
      </c>
      <c r="C469" s="28" t="s">
        <v>1990</v>
      </c>
    </row>
    <row r="470" spans="1:3" x14ac:dyDescent="0.3">
      <c r="A470" s="9" t="s">
        <v>1526</v>
      </c>
      <c r="B470">
        <v>216</v>
      </c>
      <c r="C470" s="28" t="s">
        <v>1991</v>
      </c>
    </row>
    <row r="471" spans="1:3" x14ac:dyDescent="0.3">
      <c r="A471" s="9" t="s">
        <v>1527</v>
      </c>
      <c r="B471">
        <v>216</v>
      </c>
      <c r="C471" s="28" t="s">
        <v>1992</v>
      </c>
    </row>
    <row r="472" spans="1:3" x14ac:dyDescent="0.3">
      <c r="A472" s="9" t="s">
        <v>1528</v>
      </c>
      <c r="B472">
        <v>216</v>
      </c>
      <c r="C472" s="28" t="s">
        <v>1993</v>
      </c>
    </row>
    <row r="473" spans="1:3" x14ac:dyDescent="0.3">
      <c r="A473" s="9" t="s">
        <v>1529</v>
      </c>
      <c r="B473">
        <v>216</v>
      </c>
      <c r="C473" s="28" t="s">
        <v>1994</v>
      </c>
    </row>
    <row r="474" spans="1:3" x14ac:dyDescent="0.3">
      <c r="A474" s="9" t="s">
        <v>1530</v>
      </c>
      <c r="B474">
        <v>216</v>
      </c>
      <c r="C474" s="28" t="s">
        <v>1995</v>
      </c>
    </row>
    <row r="475" spans="1:3" x14ac:dyDescent="0.3">
      <c r="A475" s="9" t="s">
        <v>1531</v>
      </c>
      <c r="B475">
        <v>216</v>
      </c>
      <c r="C475" s="28" t="s">
        <v>1996</v>
      </c>
    </row>
    <row r="476" spans="1:3" x14ac:dyDescent="0.3">
      <c r="A476" s="9" t="s">
        <v>1532</v>
      </c>
      <c r="B476">
        <v>216</v>
      </c>
      <c r="C476" s="28" t="s">
        <v>1997</v>
      </c>
    </row>
    <row r="477" spans="1:3" x14ac:dyDescent="0.3">
      <c r="A477" s="9" t="s">
        <v>1533</v>
      </c>
      <c r="B477">
        <v>216</v>
      </c>
      <c r="C477" s="28" t="s">
        <v>1998</v>
      </c>
    </row>
    <row r="478" spans="1:3" x14ac:dyDescent="0.3">
      <c r="A478" s="9" t="s">
        <v>1534</v>
      </c>
      <c r="B478">
        <v>216</v>
      </c>
      <c r="C478" s="28" t="s">
        <v>1999</v>
      </c>
    </row>
    <row r="479" spans="1:3" x14ac:dyDescent="0.3">
      <c r="A479" s="9" t="s">
        <v>67</v>
      </c>
      <c r="B479">
        <v>301</v>
      </c>
      <c r="C479" s="28" t="s">
        <v>68</v>
      </c>
    </row>
    <row r="480" spans="1:3" x14ac:dyDescent="0.3">
      <c r="A480" s="9" t="s">
        <v>69</v>
      </c>
      <c r="B480">
        <v>301</v>
      </c>
      <c r="C480" s="28" t="s">
        <v>70</v>
      </c>
    </row>
    <row r="481" spans="1:3" x14ac:dyDescent="0.3">
      <c r="A481" s="9" t="s">
        <v>71</v>
      </c>
      <c r="B481">
        <v>301</v>
      </c>
      <c r="C481" s="28" t="s">
        <v>72</v>
      </c>
    </row>
    <row r="482" spans="1:3" x14ac:dyDescent="0.3">
      <c r="A482" s="9" t="s">
        <v>73</v>
      </c>
      <c r="B482">
        <v>301</v>
      </c>
      <c r="C482" s="28" t="s">
        <v>74</v>
      </c>
    </row>
    <row r="483" spans="1:3" x14ac:dyDescent="0.3">
      <c r="A483" s="9" t="s">
        <v>75</v>
      </c>
      <c r="B483">
        <v>301</v>
      </c>
      <c r="C483" s="28" t="s">
        <v>76</v>
      </c>
    </row>
    <row r="484" spans="1:3" x14ac:dyDescent="0.3">
      <c r="A484" s="9" t="s">
        <v>77</v>
      </c>
      <c r="B484">
        <v>301</v>
      </c>
      <c r="C484" s="28" t="s">
        <v>78</v>
      </c>
    </row>
    <row r="485" spans="1:3" x14ac:dyDescent="0.3">
      <c r="A485" s="9" t="s">
        <v>83</v>
      </c>
      <c r="B485">
        <v>301</v>
      </c>
      <c r="C485" s="28" t="s">
        <v>84</v>
      </c>
    </row>
    <row r="486" spans="1:3" x14ac:dyDescent="0.3">
      <c r="A486" s="9" t="s">
        <v>85</v>
      </c>
      <c r="B486">
        <v>301</v>
      </c>
      <c r="C486" s="28" t="s">
        <v>86</v>
      </c>
    </row>
    <row r="487" spans="1:3" x14ac:dyDescent="0.3">
      <c r="A487" s="9" t="s">
        <v>87</v>
      </c>
      <c r="B487">
        <v>301</v>
      </c>
      <c r="C487" s="28" t="s">
        <v>88</v>
      </c>
    </row>
    <row r="488" spans="1:3" x14ac:dyDescent="0.3">
      <c r="A488" s="9" t="s">
        <v>89</v>
      </c>
      <c r="B488">
        <v>301</v>
      </c>
      <c r="C488" s="28" t="s">
        <v>90</v>
      </c>
    </row>
    <row r="489" spans="1:3" x14ac:dyDescent="0.3">
      <c r="A489" s="9" t="s">
        <v>92</v>
      </c>
      <c r="B489">
        <v>301</v>
      </c>
      <c r="C489" s="28" t="s">
        <v>93</v>
      </c>
    </row>
    <row r="490" spans="1:3" x14ac:dyDescent="0.3">
      <c r="A490" s="9" t="s">
        <v>98</v>
      </c>
      <c r="B490">
        <v>301</v>
      </c>
      <c r="C490" s="28" t="s">
        <v>99</v>
      </c>
    </row>
    <row r="491" spans="1:3" x14ac:dyDescent="0.3">
      <c r="A491" s="9" t="s">
        <v>100</v>
      </c>
      <c r="B491">
        <v>301</v>
      </c>
      <c r="C491" s="28" t="s">
        <v>101</v>
      </c>
    </row>
    <row r="492" spans="1:3" x14ac:dyDescent="0.3">
      <c r="A492" s="9" t="s">
        <v>102</v>
      </c>
      <c r="B492">
        <v>301</v>
      </c>
      <c r="C492" s="28" t="s">
        <v>103</v>
      </c>
    </row>
    <row r="493" spans="1:3" x14ac:dyDescent="0.3">
      <c r="A493" s="9" t="s">
        <v>104</v>
      </c>
      <c r="B493">
        <v>301</v>
      </c>
      <c r="C493" s="28" t="s">
        <v>105</v>
      </c>
    </row>
    <row r="494" spans="1:3" x14ac:dyDescent="0.3">
      <c r="A494" s="9" t="s">
        <v>106</v>
      </c>
      <c r="B494">
        <v>301</v>
      </c>
      <c r="C494" s="28" t="s">
        <v>107</v>
      </c>
    </row>
    <row r="495" spans="1:3" x14ac:dyDescent="0.3">
      <c r="A495" s="9" t="s">
        <v>108</v>
      </c>
      <c r="B495">
        <v>301</v>
      </c>
      <c r="C495" s="28" t="s">
        <v>109</v>
      </c>
    </row>
    <row r="496" spans="1:3" x14ac:dyDescent="0.3">
      <c r="A496" s="9" t="s">
        <v>110</v>
      </c>
      <c r="B496">
        <v>301</v>
      </c>
      <c r="C496" s="28" t="s">
        <v>111</v>
      </c>
    </row>
    <row r="497" spans="1:3" x14ac:dyDescent="0.3">
      <c r="A497" s="9" t="s">
        <v>115</v>
      </c>
      <c r="B497">
        <v>301</v>
      </c>
      <c r="C497" s="28" t="s">
        <v>116</v>
      </c>
    </row>
    <row r="498" spans="1:3" x14ac:dyDescent="0.3">
      <c r="A498" s="9" t="s">
        <v>123</v>
      </c>
      <c r="B498">
        <v>302</v>
      </c>
      <c r="C498" s="28" t="s">
        <v>124</v>
      </c>
    </row>
    <row r="499" spans="1:3" x14ac:dyDescent="0.3">
      <c r="A499" s="9" t="s">
        <v>201</v>
      </c>
      <c r="B499">
        <v>302</v>
      </c>
      <c r="C499" s="28" t="s">
        <v>202</v>
      </c>
    </row>
    <row r="500" spans="1:3" x14ac:dyDescent="0.3">
      <c r="A500" s="9" t="s">
        <v>217</v>
      </c>
      <c r="B500">
        <v>302</v>
      </c>
      <c r="C500" s="28" t="s">
        <v>218</v>
      </c>
    </row>
    <row r="501" spans="1:3" x14ac:dyDescent="0.3">
      <c r="A501" s="9" t="s">
        <v>225</v>
      </c>
      <c r="B501">
        <v>302</v>
      </c>
      <c r="C501" s="28" t="s">
        <v>226</v>
      </c>
    </row>
    <row r="502" spans="1:3" x14ac:dyDescent="0.3">
      <c r="A502" s="9" t="s">
        <v>273</v>
      </c>
      <c r="B502">
        <v>302</v>
      </c>
      <c r="C502" s="28" t="s">
        <v>274</v>
      </c>
    </row>
    <row r="503" spans="1:3" x14ac:dyDescent="0.3">
      <c r="A503" s="9" t="s">
        <v>275</v>
      </c>
      <c r="B503">
        <v>302</v>
      </c>
      <c r="C503" s="28" t="s">
        <v>276</v>
      </c>
    </row>
    <row r="504" spans="1:3" x14ac:dyDescent="0.3">
      <c r="A504" s="9" t="s">
        <v>308</v>
      </c>
      <c r="B504">
        <v>302</v>
      </c>
      <c r="C504" s="28" t="s">
        <v>309</v>
      </c>
    </row>
    <row r="505" spans="1:3" x14ac:dyDescent="0.3">
      <c r="A505" s="9" t="s">
        <v>318</v>
      </c>
      <c r="B505">
        <v>302</v>
      </c>
      <c r="C505" s="28" t="s">
        <v>319</v>
      </c>
    </row>
    <row r="506" spans="1:3" x14ac:dyDescent="0.3">
      <c r="A506" s="9" t="s">
        <v>330</v>
      </c>
      <c r="B506">
        <v>302</v>
      </c>
      <c r="C506" s="28" t="s">
        <v>331</v>
      </c>
    </row>
    <row r="507" spans="1:3" x14ac:dyDescent="0.3">
      <c r="A507" s="9" t="s">
        <v>372</v>
      </c>
      <c r="B507">
        <v>302</v>
      </c>
      <c r="C507" s="28" t="s">
        <v>373</v>
      </c>
    </row>
    <row r="508" spans="1:3" x14ac:dyDescent="0.3">
      <c r="A508" s="9" t="s">
        <v>422</v>
      </c>
      <c r="B508">
        <v>302</v>
      </c>
      <c r="C508" s="28" t="s">
        <v>57</v>
      </c>
    </row>
    <row r="509" spans="1:3" x14ac:dyDescent="0.3">
      <c r="A509" s="9" t="s">
        <v>437</v>
      </c>
      <c r="B509">
        <v>302</v>
      </c>
      <c r="C509" s="28" t="s">
        <v>438</v>
      </c>
    </row>
    <row r="510" spans="1:3" x14ac:dyDescent="0.3">
      <c r="A510" s="9" t="s">
        <v>443</v>
      </c>
      <c r="B510">
        <v>302</v>
      </c>
      <c r="C510" s="28" t="s">
        <v>444</v>
      </c>
    </row>
    <row r="511" spans="1:3" x14ac:dyDescent="0.3">
      <c r="A511" s="9" t="s">
        <v>459</v>
      </c>
      <c r="B511">
        <v>302</v>
      </c>
      <c r="C511" s="28" t="s">
        <v>460</v>
      </c>
    </row>
    <row r="512" spans="1:3" x14ac:dyDescent="0.3">
      <c r="A512" s="9" t="s">
        <v>504</v>
      </c>
      <c r="B512">
        <v>302</v>
      </c>
      <c r="C512" s="28" t="s">
        <v>505</v>
      </c>
    </row>
    <row r="513" spans="1:3" x14ac:dyDescent="0.3">
      <c r="A513" s="9" t="s">
        <v>583</v>
      </c>
      <c r="B513">
        <v>302</v>
      </c>
      <c r="C513" s="28" t="s">
        <v>584</v>
      </c>
    </row>
    <row r="514" spans="1:3" x14ac:dyDescent="0.3">
      <c r="A514" s="9" t="s">
        <v>591</v>
      </c>
      <c r="B514">
        <v>302</v>
      </c>
      <c r="C514" s="28" t="s">
        <v>411</v>
      </c>
    </row>
    <row r="515" spans="1:3" x14ac:dyDescent="0.3">
      <c r="A515" s="9" t="s">
        <v>630</v>
      </c>
      <c r="B515">
        <v>302</v>
      </c>
      <c r="C515" s="28" t="s">
        <v>631</v>
      </c>
    </row>
    <row r="516" spans="1:3" x14ac:dyDescent="0.3">
      <c r="A516" s="9" t="s">
        <v>644</v>
      </c>
      <c r="B516">
        <v>302</v>
      </c>
      <c r="C516" s="28" t="s">
        <v>645</v>
      </c>
    </row>
    <row r="517" spans="1:3" x14ac:dyDescent="0.3">
      <c r="A517" s="9" t="s">
        <v>650</v>
      </c>
      <c r="B517">
        <v>302</v>
      </c>
      <c r="C517" s="28" t="s">
        <v>651</v>
      </c>
    </row>
    <row r="518" spans="1:3" x14ac:dyDescent="0.3">
      <c r="A518" s="9" t="s">
        <v>652</v>
      </c>
      <c r="B518">
        <v>302</v>
      </c>
      <c r="C518" s="28" t="s">
        <v>653</v>
      </c>
    </row>
    <row r="519" spans="1:3" x14ac:dyDescent="0.3">
      <c r="A519" s="9" t="s">
        <v>654</v>
      </c>
      <c r="B519">
        <v>302</v>
      </c>
      <c r="C519" s="28" t="s">
        <v>655</v>
      </c>
    </row>
    <row r="520" spans="1:3" x14ac:dyDescent="0.3">
      <c r="A520" s="9" t="s">
        <v>660</v>
      </c>
      <c r="B520">
        <v>302</v>
      </c>
      <c r="C520" s="28" t="s">
        <v>661</v>
      </c>
    </row>
    <row r="521" spans="1:3" x14ac:dyDescent="0.3">
      <c r="A521" s="9" t="s">
        <v>674</v>
      </c>
      <c r="B521">
        <v>302</v>
      </c>
      <c r="C521" s="28" t="s">
        <v>675</v>
      </c>
    </row>
    <row r="522" spans="1:3" x14ac:dyDescent="0.3">
      <c r="A522" s="9" t="s">
        <v>680</v>
      </c>
      <c r="B522">
        <v>302</v>
      </c>
      <c r="C522" s="28" t="s">
        <v>681</v>
      </c>
    </row>
    <row r="523" spans="1:3" x14ac:dyDescent="0.3">
      <c r="A523" s="9" t="s">
        <v>696</v>
      </c>
      <c r="B523">
        <v>302</v>
      </c>
      <c r="C523" s="28" t="s">
        <v>697</v>
      </c>
    </row>
    <row r="524" spans="1:3" x14ac:dyDescent="0.3">
      <c r="A524" s="9" t="s">
        <v>728</v>
      </c>
      <c r="B524">
        <v>302</v>
      </c>
      <c r="C524" s="28" t="s">
        <v>729</v>
      </c>
    </row>
    <row r="525" spans="1:3" x14ac:dyDescent="0.3">
      <c r="A525" s="9" t="s">
        <v>744</v>
      </c>
      <c r="B525">
        <v>302</v>
      </c>
      <c r="C525" s="28" t="s">
        <v>745</v>
      </c>
    </row>
    <row r="526" spans="1:3" x14ac:dyDescent="0.3">
      <c r="A526" s="9" t="s">
        <v>748</v>
      </c>
      <c r="B526">
        <v>302</v>
      </c>
      <c r="C526" s="28" t="s">
        <v>749</v>
      </c>
    </row>
    <row r="527" spans="1:3" x14ac:dyDescent="0.3">
      <c r="A527" s="9" t="s">
        <v>750</v>
      </c>
      <c r="B527">
        <v>302</v>
      </c>
      <c r="C527" s="28" t="s">
        <v>751</v>
      </c>
    </row>
    <row r="528" spans="1:3" x14ac:dyDescent="0.3">
      <c r="A528" s="9" t="s">
        <v>879</v>
      </c>
      <c r="B528">
        <v>302</v>
      </c>
      <c r="C528" s="28" t="s">
        <v>880</v>
      </c>
    </row>
    <row r="529" spans="1:3" x14ac:dyDescent="0.3">
      <c r="A529" s="9" t="s">
        <v>117</v>
      </c>
      <c r="B529">
        <v>303</v>
      </c>
      <c r="C529" s="28" t="s">
        <v>118</v>
      </c>
    </row>
    <row r="530" spans="1:3" x14ac:dyDescent="0.3">
      <c r="A530" s="9" t="s">
        <v>156</v>
      </c>
      <c r="B530">
        <v>303</v>
      </c>
      <c r="C530" s="28" t="s">
        <v>157</v>
      </c>
    </row>
    <row r="531" spans="1:3" x14ac:dyDescent="0.3">
      <c r="A531" s="9" t="s">
        <v>167</v>
      </c>
      <c r="B531">
        <v>303</v>
      </c>
      <c r="C531" s="28" t="s">
        <v>168</v>
      </c>
    </row>
    <row r="532" spans="1:3" x14ac:dyDescent="0.3">
      <c r="A532" s="9" t="s">
        <v>195</v>
      </c>
      <c r="B532">
        <v>303</v>
      </c>
      <c r="C532" s="28" t="s">
        <v>196</v>
      </c>
    </row>
    <row r="533" spans="1:3" x14ac:dyDescent="0.3">
      <c r="A533" s="9" t="s">
        <v>203</v>
      </c>
      <c r="B533">
        <v>303</v>
      </c>
      <c r="C533" s="28" t="s">
        <v>204</v>
      </c>
    </row>
    <row r="534" spans="1:3" x14ac:dyDescent="0.3">
      <c r="A534" s="9" t="s">
        <v>205</v>
      </c>
      <c r="B534">
        <v>303</v>
      </c>
      <c r="C534" s="28" t="s">
        <v>206</v>
      </c>
    </row>
    <row r="535" spans="1:3" x14ac:dyDescent="0.3">
      <c r="A535" s="9" t="s">
        <v>227</v>
      </c>
      <c r="B535">
        <v>303</v>
      </c>
      <c r="C535" s="28" t="s">
        <v>228</v>
      </c>
    </row>
    <row r="536" spans="1:3" x14ac:dyDescent="0.3">
      <c r="A536" s="9" t="s">
        <v>247</v>
      </c>
      <c r="B536">
        <v>303</v>
      </c>
      <c r="C536" s="28" t="s">
        <v>248</v>
      </c>
    </row>
    <row r="537" spans="1:3" x14ac:dyDescent="0.3">
      <c r="A537" s="9" t="s">
        <v>253</v>
      </c>
      <c r="B537">
        <v>303</v>
      </c>
      <c r="C537" s="28" t="s">
        <v>254</v>
      </c>
    </row>
    <row r="538" spans="1:3" x14ac:dyDescent="0.3">
      <c r="A538" s="9" t="s">
        <v>261</v>
      </c>
      <c r="B538">
        <v>303</v>
      </c>
      <c r="C538" s="28" t="s">
        <v>262</v>
      </c>
    </row>
    <row r="539" spans="1:3" x14ac:dyDescent="0.3">
      <c r="A539" s="9" t="s">
        <v>265</v>
      </c>
      <c r="B539">
        <v>303</v>
      </c>
      <c r="C539" s="28" t="s">
        <v>266</v>
      </c>
    </row>
    <row r="540" spans="1:3" x14ac:dyDescent="0.3">
      <c r="A540" s="9" t="s">
        <v>277</v>
      </c>
      <c r="B540">
        <v>303</v>
      </c>
      <c r="C540" s="28" t="s">
        <v>278</v>
      </c>
    </row>
    <row r="541" spans="1:3" x14ac:dyDescent="0.3">
      <c r="A541" s="9" t="s">
        <v>294</v>
      </c>
      <c r="B541">
        <v>303</v>
      </c>
      <c r="C541" s="28" t="s">
        <v>295</v>
      </c>
    </row>
    <row r="542" spans="1:3" x14ac:dyDescent="0.3">
      <c r="A542" s="9" t="s">
        <v>302</v>
      </c>
      <c r="B542">
        <v>303</v>
      </c>
      <c r="C542" s="28" t="s">
        <v>303</v>
      </c>
    </row>
    <row r="543" spans="1:3" x14ac:dyDescent="0.3">
      <c r="A543" s="9" t="s">
        <v>314</v>
      </c>
      <c r="B543">
        <v>303</v>
      </c>
      <c r="C543" s="28" t="s">
        <v>315</v>
      </c>
    </row>
    <row r="544" spans="1:3" x14ac:dyDescent="0.3">
      <c r="A544" s="9" t="s">
        <v>390</v>
      </c>
      <c r="B544">
        <v>303</v>
      </c>
      <c r="C544" s="28" t="s">
        <v>391</v>
      </c>
    </row>
    <row r="545" spans="1:3" x14ac:dyDescent="0.3">
      <c r="A545" s="9" t="s">
        <v>400</v>
      </c>
      <c r="B545">
        <v>303</v>
      </c>
      <c r="C545" s="28" t="s">
        <v>401</v>
      </c>
    </row>
    <row r="546" spans="1:3" x14ac:dyDescent="0.3">
      <c r="A546" s="9" t="s">
        <v>435</v>
      </c>
      <c r="B546">
        <v>303</v>
      </c>
      <c r="C546" s="28" t="s">
        <v>436</v>
      </c>
    </row>
    <row r="547" spans="1:3" x14ac:dyDescent="0.3">
      <c r="A547" s="9" t="s">
        <v>490</v>
      </c>
      <c r="B547">
        <v>303</v>
      </c>
      <c r="C547" s="28" t="s">
        <v>491</v>
      </c>
    </row>
    <row r="548" spans="1:3" x14ac:dyDescent="0.3">
      <c r="A548" s="9" t="s">
        <v>498</v>
      </c>
      <c r="B548">
        <v>303</v>
      </c>
      <c r="C548" s="28" t="s">
        <v>499</v>
      </c>
    </row>
    <row r="549" spans="1:3" x14ac:dyDescent="0.3">
      <c r="A549" s="9" t="s">
        <v>527</v>
      </c>
      <c r="B549">
        <v>303</v>
      </c>
      <c r="C549" s="28" t="s">
        <v>528</v>
      </c>
    </row>
    <row r="550" spans="1:3" x14ac:dyDescent="0.3">
      <c r="A550" s="9" t="s">
        <v>533</v>
      </c>
      <c r="B550">
        <v>303</v>
      </c>
      <c r="C550" s="28" t="s">
        <v>534</v>
      </c>
    </row>
    <row r="551" spans="1:3" x14ac:dyDescent="0.3">
      <c r="A551" s="9" t="s">
        <v>578</v>
      </c>
      <c r="B551">
        <v>303</v>
      </c>
      <c r="C551" s="28" t="s">
        <v>579</v>
      </c>
    </row>
    <row r="552" spans="1:3" x14ac:dyDescent="0.3">
      <c r="A552" s="9" t="s">
        <v>580</v>
      </c>
      <c r="B552">
        <v>303</v>
      </c>
      <c r="C552" s="28" t="s">
        <v>55</v>
      </c>
    </row>
    <row r="553" spans="1:3" x14ac:dyDescent="0.3">
      <c r="A553" s="9" t="s">
        <v>589</v>
      </c>
      <c r="B553">
        <v>303</v>
      </c>
      <c r="C553" s="28" t="s">
        <v>590</v>
      </c>
    </row>
    <row r="554" spans="1:3" x14ac:dyDescent="0.3">
      <c r="A554" s="9" t="s">
        <v>740</v>
      </c>
      <c r="B554">
        <v>303</v>
      </c>
      <c r="C554" s="28" t="s">
        <v>741</v>
      </c>
    </row>
    <row r="555" spans="1:3" x14ac:dyDescent="0.3">
      <c r="A555" s="9" t="s">
        <v>778</v>
      </c>
      <c r="B555">
        <v>303</v>
      </c>
      <c r="C555" s="28" t="s">
        <v>779</v>
      </c>
    </row>
    <row r="556" spans="1:3" x14ac:dyDescent="0.3">
      <c r="A556" s="9" t="s">
        <v>784</v>
      </c>
      <c r="B556">
        <v>303</v>
      </c>
      <c r="C556" s="28" t="s">
        <v>588</v>
      </c>
    </row>
    <row r="557" spans="1:3" x14ac:dyDescent="0.3">
      <c r="A557" s="9" t="s">
        <v>817</v>
      </c>
      <c r="B557">
        <v>303</v>
      </c>
      <c r="C557" s="28" t="s">
        <v>818</v>
      </c>
    </row>
    <row r="558" spans="1:3" x14ac:dyDescent="0.3">
      <c r="A558" s="9" t="s">
        <v>851</v>
      </c>
      <c r="B558">
        <v>303</v>
      </c>
      <c r="C558" s="28" t="s">
        <v>852</v>
      </c>
    </row>
    <row r="559" spans="1:3" x14ac:dyDescent="0.3">
      <c r="A559" s="9" t="s">
        <v>881</v>
      </c>
      <c r="B559">
        <v>303</v>
      </c>
      <c r="C559" s="28" t="s">
        <v>882</v>
      </c>
    </row>
    <row r="560" spans="1:3" x14ac:dyDescent="0.3">
      <c r="A560" s="9" t="s">
        <v>913</v>
      </c>
      <c r="B560">
        <v>303</v>
      </c>
      <c r="C560" s="28" t="s">
        <v>914</v>
      </c>
    </row>
    <row r="561" spans="1:3" x14ac:dyDescent="0.3">
      <c r="A561" s="9" t="s">
        <v>947</v>
      </c>
      <c r="B561">
        <v>303</v>
      </c>
      <c r="C561" s="28" t="s">
        <v>948</v>
      </c>
    </row>
    <row r="562" spans="1:3" x14ac:dyDescent="0.3">
      <c r="A562" s="9" t="s">
        <v>758</v>
      </c>
      <c r="B562">
        <v>303</v>
      </c>
      <c r="C562" s="28" t="s">
        <v>759</v>
      </c>
    </row>
    <row r="563" spans="1:3" x14ac:dyDescent="0.3">
      <c r="A563" s="9" t="s">
        <v>141</v>
      </c>
      <c r="B563">
        <v>304</v>
      </c>
      <c r="C563" s="28" t="s">
        <v>142</v>
      </c>
    </row>
    <row r="564" spans="1:3" x14ac:dyDescent="0.3">
      <c r="A564" s="9" t="s">
        <v>151</v>
      </c>
      <c r="B564">
        <v>304</v>
      </c>
      <c r="C564" s="28" t="s">
        <v>152</v>
      </c>
    </row>
    <row r="565" spans="1:3" x14ac:dyDescent="0.3">
      <c r="A565" s="9" t="s">
        <v>199</v>
      </c>
      <c r="B565">
        <v>304</v>
      </c>
      <c r="C565" s="28" t="s">
        <v>200</v>
      </c>
    </row>
    <row r="566" spans="1:3" x14ac:dyDescent="0.3">
      <c r="A566" s="9" t="s">
        <v>207</v>
      </c>
      <c r="B566">
        <v>304</v>
      </c>
      <c r="C566" s="28" t="s">
        <v>208</v>
      </c>
    </row>
    <row r="567" spans="1:3" x14ac:dyDescent="0.3">
      <c r="A567" s="9" t="s">
        <v>237</v>
      </c>
      <c r="B567">
        <v>304</v>
      </c>
      <c r="C567" s="28" t="s">
        <v>238</v>
      </c>
    </row>
    <row r="568" spans="1:3" x14ac:dyDescent="0.3">
      <c r="A568" s="9" t="s">
        <v>239</v>
      </c>
      <c r="B568">
        <v>304</v>
      </c>
      <c r="C568" s="28" t="s">
        <v>240</v>
      </c>
    </row>
    <row r="569" spans="1:3" x14ac:dyDescent="0.3">
      <c r="A569" s="9" t="s">
        <v>249</v>
      </c>
      <c r="B569">
        <v>304</v>
      </c>
      <c r="C569" s="28" t="s">
        <v>250</v>
      </c>
    </row>
    <row r="570" spans="1:3" x14ac:dyDescent="0.3">
      <c r="A570" s="9" t="s">
        <v>255</v>
      </c>
      <c r="B570">
        <v>304</v>
      </c>
      <c r="C570" s="28" t="s">
        <v>256</v>
      </c>
    </row>
    <row r="571" spans="1:3" x14ac:dyDescent="0.3">
      <c r="A571" s="9" t="s">
        <v>257</v>
      </c>
      <c r="B571">
        <v>304</v>
      </c>
      <c r="C571" s="28" t="s">
        <v>258</v>
      </c>
    </row>
    <row r="572" spans="1:3" x14ac:dyDescent="0.3">
      <c r="A572" s="9" t="s">
        <v>281</v>
      </c>
      <c r="B572">
        <v>304</v>
      </c>
      <c r="C572" s="28" t="s">
        <v>282</v>
      </c>
    </row>
    <row r="573" spans="1:3" x14ac:dyDescent="0.3">
      <c r="A573" s="9" t="s">
        <v>298</v>
      </c>
      <c r="B573">
        <v>304</v>
      </c>
      <c r="C573" s="28" t="s">
        <v>299</v>
      </c>
    </row>
    <row r="574" spans="1:3" x14ac:dyDescent="0.3">
      <c r="A574" s="9" t="s">
        <v>304</v>
      </c>
      <c r="B574">
        <v>304</v>
      </c>
      <c r="C574" s="28" t="s">
        <v>305</v>
      </c>
    </row>
    <row r="575" spans="1:3" x14ac:dyDescent="0.3">
      <c r="A575" s="9" t="s">
        <v>310</v>
      </c>
      <c r="B575">
        <v>304</v>
      </c>
      <c r="C575" s="28" t="s">
        <v>311</v>
      </c>
    </row>
    <row r="576" spans="1:3" x14ac:dyDescent="0.3">
      <c r="A576" s="9" t="s">
        <v>354</v>
      </c>
      <c r="B576">
        <v>304</v>
      </c>
      <c r="C576" s="28" t="s">
        <v>355</v>
      </c>
    </row>
    <row r="577" spans="1:3" x14ac:dyDescent="0.3">
      <c r="A577" s="9" t="s">
        <v>386</v>
      </c>
      <c r="B577">
        <v>304</v>
      </c>
      <c r="C577" s="28" t="s">
        <v>387</v>
      </c>
    </row>
    <row r="578" spans="1:3" x14ac:dyDescent="0.3">
      <c r="A578" s="9" t="s">
        <v>402</v>
      </c>
      <c r="B578">
        <v>304</v>
      </c>
      <c r="C578" s="28" t="s">
        <v>403</v>
      </c>
    </row>
    <row r="579" spans="1:3" x14ac:dyDescent="0.3">
      <c r="A579" s="9" t="s">
        <v>412</v>
      </c>
      <c r="B579">
        <v>304</v>
      </c>
      <c r="C579" s="28" t="s">
        <v>413</v>
      </c>
    </row>
    <row r="580" spans="1:3" x14ac:dyDescent="0.3">
      <c r="A580" s="9" t="s">
        <v>433</v>
      </c>
      <c r="B580">
        <v>304</v>
      </c>
      <c r="C580" s="28" t="s">
        <v>434</v>
      </c>
    </row>
    <row r="581" spans="1:3" x14ac:dyDescent="0.3">
      <c r="A581" s="9" t="s">
        <v>535</v>
      </c>
      <c r="B581">
        <v>304</v>
      </c>
      <c r="C581" s="28" t="s">
        <v>536</v>
      </c>
    </row>
    <row r="582" spans="1:3" x14ac:dyDescent="0.3">
      <c r="A582" s="9" t="s">
        <v>539</v>
      </c>
      <c r="B582">
        <v>304</v>
      </c>
      <c r="C582" s="28" t="s">
        <v>540</v>
      </c>
    </row>
    <row r="583" spans="1:3" x14ac:dyDescent="0.3">
      <c r="A583" s="9" t="s">
        <v>543</v>
      </c>
      <c r="B583">
        <v>304</v>
      </c>
      <c r="C583" s="28" t="s">
        <v>544</v>
      </c>
    </row>
    <row r="584" spans="1:3" x14ac:dyDescent="0.3">
      <c r="A584" s="9" t="s">
        <v>587</v>
      </c>
      <c r="B584">
        <v>304</v>
      </c>
      <c r="C584" s="28" t="s">
        <v>588</v>
      </c>
    </row>
    <row r="585" spans="1:3" x14ac:dyDescent="0.3">
      <c r="A585" s="9" t="s">
        <v>594</v>
      </c>
      <c r="B585">
        <v>304</v>
      </c>
      <c r="C585" s="28" t="s">
        <v>595</v>
      </c>
    </row>
    <row r="586" spans="1:3" x14ac:dyDescent="0.3">
      <c r="A586" s="9" t="s">
        <v>648</v>
      </c>
      <c r="B586">
        <v>304</v>
      </c>
      <c r="C586" s="28" t="s">
        <v>649</v>
      </c>
    </row>
    <row r="587" spans="1:3" x14ac:dyDescent="0.3">
      <c r="A587" s="9" t="s">
        <v>682</v>
      </c>
      <c r="B587">
        <v>304</v>
      </c>
      <c r="C587" s="28" t="s">
        <v>683</v>
      </c>
    </row>
    <row r="588" spans="1:3" x14ac:dyDescent="0.3">
      <c r="A588" s="9" t="s">
        <v>700</v>
      </c>
      <c r="B588">
        <v>304</v>
      </c>
      <c r="C588" s="28" t="s">
        <v>701</v>
      </c>
    </row>
    <row r="589" spans="1:3" x14ac:dyDescent="0.3">
      <c r="A589" s="9" t="s">
        <v>702</v>
      </c>
      <c r="B589">
        <v>304</v>
      </c>
      <c r="C589" s="28" t="s">
        <v>703</v>
      </c>
    </row>
    <row r="590" spans="1:3" x14ac:dyDescent="0.3">
      <c r="A590" s="9" t="s">
        <v>722</v>
      </c>
      <c r="B590">
        <v>304</v>
      </c>
      <c r="C590" s="28" t="s">
        <v>723</v>
      </c>
    </row>
    <row r="591" spans="1:3" x14ac:dyDescent="0.3">
      <c r="A591" s="9" t="s">
        <v>732</v>
      </c>
      <c r="B591">
        <v>304</v>
      </c>
      <c r="C591" s="28" t="s">
        <v>733</v>
      </c>
    </row>
    <row r="592" spans="1:3" x14ac:dyDescent="0.3">
      <c r="A592" s="9" t="s">
        <v>789</v>
      </c>
      <c r="B592">
        <v>304</v>
      </c>
      <c r="C592" s="28" t="s">
        <v>790</v>
      </c>
    </row>
    <row r="593" spans="1:3" x14ac:dyDescent="0.3">
      <c r="A593" s="9" t="s">
        <v>791</v>
      </c>
      <c r="B593">
        <v>304</v>
      </c>
      <c r="C593" s="28" t="s">
        <v>792</v>
      </c>
    </row>
    <row r="594" spans="1:3" x14ac:dyDescent="0.3">
      <c r="A594" s="9" t="s">
        <v>799</v>
      </c>
      <c r="B594">
        <v>304</v>
      </c>
      <c r="C594" s="28" t="s">
        <v>800</v>
      </c>
    </row>
    <row r="595" spans="1:3" x14ac:dyDescent="0.3">
      <c r="A595" s="9" t="s">
        <v>819</v>
      </c>
      <c r="B595">
        <v>304</v>
      </c>
      <c r="C595" s="28" t="s">
        <v>820</v>
      </c>
    </row>
    <row r="596" spans="1:3" x14ac:dyDescent="0.3">
      <c r="A596" s="9" t="s">
        <v>833</v>
      </c>
      <c r="B596">
        <v>304</v>
      </c>
      <c r="C596" s="28" t="s">
        <v>834</v>
      </c>
    </row>
    <row r="597" spans="1:3" x14ac:dyDescent="0.3">
      <c r="A597" s="9" t="s">
        <v>837</v>
      </c>
      <c r="B597">
        <v>304</v>
      </c>
      <c r="C597" s="28" t="s">
        <v>838</v>
      </c>
    </row>
    <row r="598" spans="1:3" x14ac:dyDescent="0.3">
      <c r="A598" s="9" t="s">
        <v>849</v>
      </c>
      <c r="B598">
        <v>304</v>
      </c>
      <c r="C598" s="28" t="s">
        <v>850</v>
      </c>
    </row>
    <row r="599" spans="1:3" x14ac:dyDescent="0.3">
      <c r="A599" s="9" t="s">
        <v>129</v>
      </c>
      <c r="B599">
        <v>305</v>
      </c>
      <c r="C599" s="28" t="s">
        <v>130</v>
      </c>
    </row>
    <row r="600" spans="1:3" x14ac:dyDescent="0.3">
      <c r="A600" s="9" t="s">
        <v>149</v>
      </c>
      <c r="B600">
        <v>305</v>
      </c>
      <c r="C600" s="28" t="s">
        <v>150</v>
      </c>
    </row>
    <row r="601" spans="1:3" x14ac:dyDescent="0.3">
      <c r="A601" s="9" t="s">
        <v>191</v>
      </c>
      <c r="B601">
        <v>305</v>
      </c>
      <c r="C601" s="28" t="s">
        <v>192</v>
      </c>
    </row>
    <row r="602" spans="1:3" x14ac:dyDescent="0.3">
      <c r="A602" s="9" t="s">
        <v>213</v>
      </c>
      <c r="B602">
        <v>305</v>
      </c>
      <c r="C602" s="28" t="s">
        <v>214</v>
      </c>
    </row>
    <row r="603" spans="1:3" x14ac:dyDescent="0.3">
      <c r="A603" s="9" t="s">
        <v>219</v>
      </c>
      <c r="B603">
        <v>305</v>
      </c>
      <c r="C603" s="28" t="s">
        <v>220</v>
      </c>
    </row>
    <row r="604" spans="1:3" x14ac:dyDescent="0.3">
      <c r="A604" s="9" t="s">
        <v>290</v>
      </c>
      <c r="B604">
        <v>305</v>
      </c>
      <c r="C604" s="28" t="s">
        <v>291</v>
      </c>
    </row>
    <row r="605" spans="1:3" x14ac:dyDescent="0.3">
      <c r="A605" s="9" t="s">
        <v>326</v>
      </c>
      <c r="B605">
        <v>305</v>
      </c>
      <c r="C605" s="28" t="s">
        <v>327</v>
      </c>
    </row>
    <row r="606" spans="1:3" x14ac:dyDescent="0.3">
      <c r="A606" s="9" t="s">
        <v>338</v>
      </c>
      <c r="B606">
        <v>305</v>
      </c>
      <c r="C606" s="28" t="s">
        <v>339</v>
      </c>
    </row>
    <row r="607" spans="1:3" x14ac:dyDescent="0.3">
      <c r="A607" s="9" t="s">
        <v>374</v>
      </c>
      <c r="B607">
        <v>305</v>
      </c>
      <c r="C607" s="28" t="s">
        <v>375</v>
      </c>
    </row>
    <row r="608" spans="1:3" x14ac:dyDescent="0.3">
      <c r="A608" s="9" t="s">
        <v>376</v>
      </c>
      <c r="B608">
        <v>305</v>
      </c>
      <c r="C608" s="28" t="s">
        <v>377</v>
      </c>
    </row>
    <row r="609" spans="1:3" x14ac:dyDescent="0.3">
      <c r="A609" s="9" t="s">
        <v>388</v>
      </c>
      <c r="B609">
        <v>305</v>
      </c>
      <c r="C609" s="28" t="s">
        <v>389</v>
      </c>
    </row>
    <row r="610" spans="1:3" x14ac:dyDescent="0.3">
      <c r="A610" s="9" t="s">
        <v>396</v>
      </c>
      <c r="B610">
        <v>305</v>
      </c>
      <c r="C610" s="28" t="s">
        <v>397</v>
      </c>
    </row>
    <row r="611" spans="1:3" x14ac:dyDescent="0.3">
      <c r="A611" s="9" t="s">
        <v>398</v>
      </c>
      <c r="B611">
        <v>305</v>
      </c>
      <c r="C611" s="28" t="s">
        <v>399</v>
      </c>
    </row>
    <row r="612" spans="1:3" x14ac:dyDescent="0.3">
      <c r="A612" s="9" t="s">
        <v>441</v>
      </c>
      <c r="B612">
        <v>305</v>
      </c>
      <c r="C612" s="28" t="s">
        <v>442</v>
      </c>
    </row>
    <row r="613" spans="1:3" x14ac:dyDescent="0.3">
      <c r="A613" s="9" t="s">
        <v>453</v>
      </c>
      <c r="B613">
        <v>305</v>
      </c>
      <c r="C613" s="28" t="s">
        <v>454</v>
      </c>
    </row>
    <row r="614" spans="1:3" x14ac:dyDescent="0.3">
      <c r="A614" s="9" t="s">
        <v>471</v>
      </c>
      <c r="B614">
        <v>305</v>
      </c>
      <c r="C614" s="28" t="s">
        <v>472</v>
      </c>
    </row>
    <row r="615" spans="1:3" x14ac:dyDescent="0.3">
      <c r="A615" s="9" t="s">
        <v>531</v>
      </c>
      <c r="B615">
        <v>305</v>
      </c>
      <c r="C615" s="28" t="s">
        <v>532</v>
      </c>
    </row>
    <row r="616" spans="1:3" x14ac:dyDescent="0.3">
      <c r="A616" s="9" t="s">
        <v>541</v>
      </c>
      <c r="B616">
        <v>305</v>
      </c>
      <c r="C616" s="28" t="s">
        <v>542</v>
      </c>
    </row>
    <row r="617" spans="1:3" x14ac:dyDescent="0.3">
      <c r="A617" s="9" t="s">
        <v>555</v>
      </c>
      <c r="B617">
        <v>305</v>
      </c>
      <c r="C617" s="28" t="s">
        <v>556</v>
      </c>
    </row>
    <row r="618" spans="1:3" x14ac:dyDescent="0.3">
      <c r="A618" s="9" t="s">
        <v>559</v>
      </c>
      <c r="B618">
        <v>305</v>
      </c>
      <c r="C618" s="28" t="s">
        <v>560</v>
      </c>
    </row>
    <row r="619" spans="1:3" x14ac:dyDescent="0.3">
      <c r="A619" s="9" t="s">
        <v>610</v>
      </c>
      <c r="B619">
        <v>305</v>
      </c>
      <c r="C619" s="28" t="s">
        <v>611</v>
      </c>
    </row>
    <row r="620" spans="1:3" x14ac:dyDescent="0.3">
      <c r="A620" s="9" t="s">
        <v>618</v>
      </c>
      <c r="B620">
        <v>305</v>
      </c>
      <c r="C620" s="28" t="s">
        <v>619</v>
      </c>
    </row>
    <row r="621" spans="1:3" x14ac:dyDescent="0.3">
      <c r="A621" s="9" t="s">
        <v>622</v>
      </c>
      <c r="B621">
        <v>305</v>
      </c>
      <c r="C621" s="28" t="s">
        <v>623</v>
      </c>
    </row>
    <row r="622" spans="1:3" x14ac:dyDescent="0.3">
      <c r="A622" s="9" t="s">
        <v>638</v>
      </c>
      <c r="B622">
        <v>305</v>
      </c>
      <c r="C622" s="28" t="s">
        <v>639</v>
      </c>
    </row>
    <row r="623" spans="1:3" x14ac:dyDescent="0.3">
      <c r="A623" s="9" t="s">
        <v>646</v>
      </c>
      <c r="B623">
        <v>305</v>
      </c>
      <c r="C623" s="28" t="s">
        <v>647</v>
      </c>
    </row>
    <row r="624" spans="1:3" x14ac:dyDescent="0.3">
      <c r="A624" s="9" t="s">
        <v>690</v>
      </c>
      <c r="B624">
        <v>305</v>
      </c>
      <c r="C624" s="28" t="s">
        <v>691</v>
      </c>
    </row>
    <row r="625" spans="1:3" x14ac:dyDescent="0.3">
      <c r="A625" s="9" t="s">
        <v>708</v>
      </c>
      <c r="B625">
        <v>305</v>
      </c>
      <c r="C625" s="28" t="s">
        <v>709</v>
      </c>
    </row>
    <row r="626" spans="1:3" x14ac:dyDescent="0.3">
      <c r="A626" s="9" t="s">
        <v>770</v>
      </c>
      <c r="B626">
        <v>305</v>
      </c>
      <c r="C626" s="28" t="s">
        <v>771</v>
      </c>
    </row>
    <row r="627" spans="1:3" x14ac:dyDescent="0.3">
      <c r="A627" s="9" t="s">
        <v>811</v>
      </c>
      <c r="B627">
        <v>305</v>
      </c>
      <c r="C627" s="28" t="s">
        <v>812</v>
      </c>
    </row>
    <row r="628" spans="1:3" x14ac:dyDescent="0.3">
      <c r="A628" s="9" t="s">
        <v>883</v>
      </c>
      <c r="B628">
        <v>305</v>
      </c>
      <c r="C628" s="28" t="s">
        <v>884</v>
      </c>
    </row>
    <row r="629" spans="1:3" x14ac:dyDescent="0.3">
      <c r="A629" s="9" t="s">
        <v>1058</v>
      </c>
      <c r="B629">
        <v>305</v>
      </c>
      <c r="C629" s="28" t="s">
        <v>1536</v>
      </c>
    </row>
    <row r="630" spans="1:3" x14ac:dyDescent="0.3">
      <c r="A630" s="9" t="s">
        <v>131</v>
      </c>
      <c r="B630">
        <v>306</v>
      </c>
      <c r="C630" s="28" t="s">
        <v>132</v>
      </c>
    </row>
    <row r="631" spans="1:3" x14ac:dyDescent="0.3">
      <c r="A631" s="9" t="s">
        <v>145</v>
      </c>
      <c r="B631">
        <v>306</v>
      </c>
      <c r="C631" s="28" t="s">
        <v>146</v>
      </c>
    </row>
    <row r="632" spans="1:3" x14ac:dyDescent="0.3">
      <c r="A632" s="9" t="s">
        <v>153</v>
      </c>
      <c r="B632">
        <v>306</v>
      </c>
      <c r="C632" s="28" t="s">
        <v>154</v>
      </c>
    </row>
    <row r="633" spans="1:3" x14ac:dyDescent="0.3">
      <c r="A633" s="9" t="s">
        <v>177</v>
      </c>
      <c r="B633">
        <v>306</v>
      </c>
      <c r="C633" s="28" t="s">
        <v>178</v>
      </c>
    </row>
    <row r="634" spans="1:3" x14ac:dyDescent="0.3">
      <c r="A634" s="9" t="s">
        <v>187</v>
      </c>
      <c r="B634">
        <v>306</v>
      </c>
      <c r="C634" s="28" t="s">
        <v>188</v>
      </c>
    </row>
    <row r="635" spans="1:3" x14ac:dyDescent="0.3">
      <c r="A635" s="9" t="s">
        <v>221</v>
      </c>
      <c r="B635">
        <v>306</v>
      </c>
      <c r="C635" s="28" t="s">
        <v>222</v>
      </c>
    </row>
    <row r="636" spans="1:3" x14ac:dyDescent="0.3">
      <c r="A636" s="9" t="s">
        <v>235</v>
      </c>
      <c r="B636">
        <v>306</v>
      </c>
      <c r="C636" s="28" t="s">
        <v>236</v>
      </c>
    </row>
    <row r="637" spans="1:3" x14ac:dyDescent="0.3">
      <c r="A637" s="9" t="s">
        <v>243</v>
      </c>
      <c r="B637">
        <v>306</v>
      </c>
      <c r="C637" s="28" t="s">
        <v>244</v>
      </c>
    </row>
    <row r="638" spans="1:3" x14ac:dyDescent="0.3">
      <c r="A638" s="9" t="s">
        <v>292</v>
      </c>
      <c r="B638">
        <v>306</v>
      </c>
      <c r="C638" s="28" t="s">
        <v>293</v>
      </c>
    </row>
    <row r="639" spans="1:3" x14ac:dyDescent="0.3">
      <c r="A639" s="9" t="s">
        <v>306</v>
      </c>
      <c r="B639">
        <v>306</v>
      </c>
      <c r="C639" s="28" t="s">
        <v>307</v>
      </c>
    </row>
    <row r="640" spans="1:3" x14ac:dyDescent="0.3">
      <c r="A640" s="9" t="s">
        <v>322</v>
      </c>
      <c r="B640">
        <v>306</v>
      </c>
      <c r="C640" s="28" t="s">
        <v>323</v>
      </c>
    </row>
    <row r="641" spans="1:3" x14ac:dyDescent="0.3">
      <c r="A641" s="9" t="s">
        <v>340</v>
      </c>
      <c r="B641">
        <v>306</v>
      </c>
      <c r="C641" s="28" t="s">
        <v>341</v>
      </c>
    </row>
    <row r="642" spans="1:3" x14ac:dyDescent="0.3">
      <c r="A642" s="9" t="s">
        <v>420</v>
      </c>
      <c r="B642">
        <v>306</v>
      </c>
      <c r="C642" s="28" t="s">
        <v>421</v>
      </c>
    </row>
    <row r="643" spans="1:3" x14ac:dyDescent="0.3">
      <c r="A643" s="9" t="s">
        <v>502</v>
      </c>
      <c r="B643">
        <v>306</v>
      </c>
      <c r="C643" s="28" t="s">
        <v>503</v>
      </c>
    </row>
    <row r="644" spans="1:3" x14ac:dyDescent="0.3">
      <c r="A644" s="9" t="s">
        <v>506</v>
      </c>
      <c r="B644">
        <v>306</v>
      </c>
      <c r="C644" s="28" t="s">
        <v>507</v>
      </c>
    </row>
    <row r="645" spans="1:3" x14ac:dyDescent="0.3">
      <c r="A645" s="9" t="s">
        <v>512</v>
      </c>
      <c r="B645">
        <v>306</v>
      </c>
      <c r="C645" s="28" t="s">
        <v>513</v>
      </c>
    </row>
    <row r="646" spans="1:3" x14ac:dyDescent="0.3">
      <c r="A646" s="9" t="s">
        <v>526</v>
      </c>
      <c r="B646">
        <v>306</v>
      </c>
      <c r="C646" s="28" t="s">
        <v>54</v>
      </c>
    </row>
    <row r="647" spans="1:3" x14ac:dyDescent="0.3">
      <c r="A647" s="9" t="s">
        <v>537</v>
      </c>
      <c r="B647">
        <v>306</v>
      </c>
      <c r="C647" s="28" t="s">
        <v>538</v>
      </c>
    </row>
    <row r="648" spans="1:3" x14ac:dyDescent="0.3">
      <c r="A648" s="9" t="s">
        <v>632</v>
      </c>
      <c r="B648">
        <v>306</v>
      </c>
      <c r="C648" s="28" t="s">
        <v>633</v>
      </c>
    </row>
    <row r="649" spans="1:3" x14ac:dyDescent="0.3">
      <c r="A649" s="9" t="s">
        <v>642</v>
      </c>
      <c r="B649">
        <v>306</v>
      </c>
      <c r="C649" s="28" t="s">
        <v>643</v>
      </c>
    </row>
    <row r="650" spans="1:3" x14ac:dyDescent="0.3">
      <c r="A650" s="9" t="s">
        <v>678</v>
      </c>
      <c r="B650">
        <v>306</v>
      </c>
      <c r="C650" s="28" t="s">
        <v>679</v>
      </c>
    </row>
    <row r="651" spans="1:3" x14ac:dyDescent="0.3">
      <c r="A651" s="9" t="s">
        <v>720</v>
      </c>
      <c r="B651">
        <v>306</v>
      </c>
      <c r="C651" s="28" t="s">
        <v>721</v>
      </c>
    </row>
    <row r="652" spans="1:3" x14ac:dyDescent="0.3">
      <c r="A652" s="9" t="s">
        <v>738</v>
      </c>
      <c r="B652">
        <v>306</v>
      </c>
      <c r="C652" s="28" t="s">
        <v>739</v>
      </c>
    </row>
    <row r="653" spans="1:3" x14ac:dyDescent="0.3">
      <c r="A653" s="9" t="s">
        <v>746</v>
      </c>
      <c r="B653">
        <v>306</v>
      </c>
      <c r="C653" s="28" t="s">
        <v>747</v>
      </c>
    </row>
    <row r="654" spans="1:3" x14ac:dyDescent="0.3">
      <c r="A654" s="9" t="s">
        <v>764</v>
      </c>
      <c r="B654">
        <v>306</v>
      </c>
      <c r="C654" s="28" t="s">
        <v>765</v>
      </c>
    </row>
    <row r="655" spans="1:3" x14ac:dyDescent="0.3">
      <c r="A655" s="9" t="s">
        <v>795</v>
      </c>
      <c r="B655">
        <v>306</v>
      </c>
      <c r="C655" s="28" t="s">
        <v>796</v>
      </c>
    </row>
    <row r="656" spans="1:3" x14ac:dyDescent="0.3">
      <c r="A656" s="9" t="s">
        <v>825</v>
      </c>
      <c r="B656">
        <v>306</v>
      </c>
      <c r="C656" s="28" t="s">
        <v>826</v>
      </c>
    </row>
    <row r="657" spans="1:3" x14ac:dyDescent="0.3">
      <c r="A657" s="9" t="s">
        <v>857</v>
      </c>
      <c r="B657">
        <v>306</v>
      </c>
      <c r="C657" s="28" t="s">
        <v>858</v>
      </c>
    </row>
    <row r="658" spans="1:3" x14ac:dyDescent="0.3">
      <c r="A658" s="9" t="s">
        <v>875</v>
      </c>
      <c r="B658">
        <v>306</v>
      </c>
      <c r="C658" s="28" t="s">
        <v>876</v>
      </c>
    </row>
    <row r="659" spans="1:3" x14ac:dyDescent="0.3">
      <c r="A659" s="9" t="s">
        <v>135</v>
      </c>
      <c r="B659">
        <v>307</v>
      </c>
      <c r="C659" s="28" t="s">
        <v>136</v>
      </c>
    </row>
    <row r="660" spans="1:3" x14ac:dyDescent="0.3">
      <c r="A660" s="9" t="s">
        <v>160</v>
      </c>
      <c r="B660">
        <v>307</v>
      </c>
      <c r="C660" s="28" t="s">
        <v>161</v>
      </c>
    </row>
    <row r="661" spans="1:3" x14ac:dyDescent="0.3">
      <c r="A661" s="9" t="s">
        <v>171</v>
      </c>
      <c r="B661">
        <v>307</v>
      </c>
      <c r="C661" s="28" t="s">
        <v>172</v>
      </c>
    </row>
    <row r="662" spans="1:3" x14ac:dyDescent="0.3">
      <c r="A662" s="9" t="s">
        <v>259</v>
      </c>
      <c r="B662">
        <v>307</v>
      </c>
      <c r="C662" s="28" t="s">
        <v>260</v>
      </c>
    </row>
    <row r="663" spans="1:3" x14ac:dyDescent="0.3">
      <c r="A663" s="9" t="s">
        <v>263</v>
      </c>
      <c r="B663">
        <v>307</v>
      </c>
      <c r="C663" s="28" t="s">
        <v>264</v>
      </c>
    </row>
    <row r="664" spans="1:3" x14ac:dyDescent="0.3">
      <c r="A664" s="9" t="s">
        <v>279</v>
      </c>
      <c r="B664">
        <v>307</v>
      </c>
      <c r="C664" s="28" t="s">
        <v>280</v>
      </c>
    </row>
    <row r="665" spans="1:3" x14ac:dyDescent="0.3">
      <c r="A665" s="9" t="s">
        <v>344</v>
      </c>
      <c r="B665">
        <v>307</v>
      </c>
      <c r="C665" s="28" t="s">
        <v>345</v>
      </c>
    </row>
    <row r="666" spans="1:3" x14ac:dyDescent="0.3">
      <c r="A666" s="9" t="s">
        <v>346</v>
      </c>
      <c r="B666">
        <v>307</v>
      </c>
      <c r="C666" s="28" t="s">
        <v>347</v>
      </c>
    </row>
    <row r="667" spans="1:3" x14ac:dyDescent="0.3">
      <c r="A667" s="9" t="s">
        <v>364</v>
      </c>
      <c r="B667">
        <v>307</v>
      </c>
      <c r="C667" s="28" t="s">
        <v>365</v>
      </c>
    </row>
    <row r="668" spans="1:3" x14ac:dyDescent="0.3">
      <c r="A668" s="9" t="s">
        <v>378</v>
      </c>
      <c r="B668">
        <v>307</v>
      </c>
      <c r="C668" s="28" t="s">
        <v>379</v>
      </c>
    </row>
    <row r="669" spans="1:3" x14ac:dyDescent="0.3">
      <c r="A669" s="9" t="s">
        <v>406</v>
      </c>
      <c r="B669">
        <v>307</v>
      </c>
      <c r="C669" s="28" t="s">
        <v>407</v>
      </c>
    </row>
    <row r="670" spans="1:3" x14ac:dyDescent="0.3">
      <c r="A670" s="9" t="s">
        <v>445</v>
      </c>
      <c r="B670">
        <v>307</v>
      </c>
      <c r="C670" s="28" t="s">
        <v>446</v>
      </c>
    </row>
    <row r="671" spans="1:3" x14ac:dyDescent="0.3">
      <c r="A671" s="9" t="s">
        <v>447</v>
      </c>
      <c r="B671">
        <v>307</v>
      </c>
      <c r="C671" s="28" t="s">
        <v>448</v>
      </c>
    </row>
    <row r="672" spans="1:3" x14ac:dyDescent="0.3">
      <c r="A672" s="9" t="s">
        <v>479</v>
      </c>
      <c r="B672">
        <v>307</v>
      </c>
      <c r="C672" s="28" t="s">
        <v>480</v>
      </c>
    </row>
    <row r="673" spans="1:3" x14ac:dyDescent="0.3">
      <c r="A673" s="9" t="s">
        <v>482</v>
      </c>
      <c r="B673">
        <v>307</v>
      </c>
      <c r="C673" s="28" t="s">
        <v>483</v>
      </c>
    </row>
    <row r="674" spans="1:3" x14ac:dyDescent="0.3">
      <c r="A674" s="9" t="s">
        <v>496</v>
      </c>
      <c r="B674">
        <v>307</v>
      </c>
      <c r="C674" s="28" t="s">
        <v>497</v>
      </c>
    </row>
    <row r="675" spans="1:3" x14ac:dyDescent="0.3">
      <c r="A675" s="9" t="s">
        <v>500</v>
      </c>
      <c r="B675">
        <v>307</v>
      </c>
      <c r="C675" s="28" t="s">
        <v>501</v>
      </c>
    </row>
    <row r="676" spans="1:3" x14ac:dyDescent="0.3">
      <c r="A676" s="9" t="s">
        <v>516</v>
      </c>
      <c r="B676">
        <v>307</v>
      </c>
      <c r="C676" s="28" t="s">
        <v>517</v>
      </c>
    </row>
    <row r="677" spans="1:3" x14ac:dyDescent="0.3">
      <c r="A677" s="9" t="s">
        <v>576</v>
      </c>
      <c r="B677">
        <v>307</v>
      </c>
      <c r="C677" s="28" t="s">
        <v>577</v>
      </c>
    </row>
    <row r="678" spans="1:3" x14ac:dyDescent="0.3">
      <c r="A678" s="9" t="s">
        <v>608</v>
      </c>
      <c r="B678">
        <v>307</v>
      </c>
      <c r="C678" s="28" t="s">
        <v>609</v>
      </c>
    </row>
    <row r="679" spans="1:3" x14ac:dyDescent="0.3">
      <c r="A679" s="9" t="s">
        <v>664</v>
      </c>
      <c r="B679">
        <v>307</v>
      </c>
      <c r="C679" s="28" t="s">
        <v>665</v>
      </c>
    </row>
    <row r="680" spans="1:3" x14ac:dyDescent="0.3">
      <c r="A680" s="9" t="s">
        <v>688</v>
      </c>
      <c r="B680">
        <v>307</v>
      </c>
      <c r="C680" s="28" t="s">
        <v>689</v>
      </c>
    </row>
    <row r="681" spans="1:3" x14ac:dyDescent="0.3">
      <c r="A681" s="9" t="s">
        <v>694</v>
      </c>
      <c r="B681">
        <v>307</v>
      </c>
      <c r="C681" s="28" t="s">
        <v>695</v>
      </c>
    </row>
    <row r="682" spans="1:3" x14ac:dyDescent="0.3">
      <c r="A682" s="9" t="s">
        <v>774</v>
      </c>
      <c r="B682">
        <v>307</v>
      </c>
      <c r="C682" s="28" t="s">
        <v>775</v>
      </c>
    </row>
    <row r="683" spans="1:3" x14ac:dyDescent="0.3">
      <c r="A683" s="9" t="s">
        <v>793</v>
      </c>
      <c r="B683">
        <v>307</v>
      </c>
      <c r="C683" s="28" t="s">
        <v>794</v>
      </c>
    </row>
    <row r="684" spans="1:3" x14ac:dyDescent="0.3">
      <c r="A684" s="9" t="s">
        <v>797</v>
      </c>
      <c r="B684">
        <v>307</v>
      </c>
      <c r="C684" s="28" t="s">
        <v>798</v>
      </c>
    </row>
    <row r="685" spans="1:3" x14ac:dyDescent="0.3">
      <c r="A685" s="9" t="s">
        <v>803</v>
      </c>
      <c r="B685">
        <v>307</v>
      </c>
      <c r="C685" s="28" t="s">
        <v>804</v>
      </c>
    </row>
    <row r="686" spans="1:3" x14ac:dyDescent="0.3">
      <c r="A686" s="9" t="s">
        <v>809</v>
      </c>
      <c r="B686">
        <v>307</v>
      </c>
      <c r="C686" s="28" t="s">
        <v>810</v>
      </c>
    </row>
    <row r="687" spans="1:3" x14ac:dyDescent="0.3">
      <c r="A687" s="9" t="s">
        <v>855</v>
      </c>
      <c r="B687">
        <v>307</v>
      </c>
      <c r="C687" s="28" t="s">
        <v>856</v>
      </c>
    </row>
    <row r="688" spans="1:3" x14ac:dyDescent="0.3">
      <c r="A688" s="9" t="s">
        <v>867</v>
      </c>
      <c r="B688">
        <v>307</v>
      </c>
      <c r="C688" s="28" t="s">
        <v>868</v>
      </c>
    </row>
    <row r="689" spans="1:3" x14ac:dyDescent="0.3">
      <c r="A689" s="9" t="s">
        <v>125</v>
      </c>
      <c r="B689">
        <v>308</v>
      </c>
      <c r="C689" s="28" t="s">
        <v>126</v>
      </c>
    </row>
    <row r="690" spans="1:3" x14ac:dyDescent="0.3">
      <c r="A690" s="9" t="s">
        <v>138</v>
      </c>
      <c r="B690">
        <v>308</v>
      </c>
      <c r="C690" s="28" t="s">
        <v>139</v>
      </c>
    </row>
    <row r="691" spans="1:3" x14ac:dyDescent="0.3">
      <c r="A691" s="9" t="s">
        <v>147</v>
      </c>
      <c r="B691">
        <v>308</v>
      </c>
      <c r="C691" s="28" t="s">
        <v>148</v>
      </c>
    </row>
    <row r="692" spans="1:3" x14ac:dyDescent="0.3">
      <c r="A692" s="9" t="s">
        <v>158</v>
      </c>
      <c r="B692">
        <v>308</v>
      </c>
      <c r="C692" s="28" t="s">
        <v>159</v>
      </c>
    </row>
    <row r="693" spans="1:3" x14ac:dyDescent="0.3">
      <c r="A693" s="9" t="s">
        <v>233</v>
      </c>
      <c r="B693">
        <v>308</v>
      </c>
      <c r="C693" s="28" t="s">
        <v>234</v>
      </c>
    </row>
    <row r="694" spans="1:3" x14ac:dyDescent="0.3">
      <c r="A694" s="9" t="s">
        <v>245</v>
      </c>
      <c r="B694">
        <v>308</v>
      </c>
      <c r="C694" s="28" t="s">
        <v>246</v>
      </c>
    </row>
    <row r="695" spans="1:3" x14ac:dyDescent="0.3">
      <c r="A695" s="9" t="s">
        <v>283</v>
      </c>
      <c r="B695">
        <v>308</v>
      </c>
      <c r="C695" s="28" t="s">
        <v>284</v>
      </c>
    </row>
    <row r="696" spans="1:3" x14ac:dyDescent="0.3">
      <c r="A696" s="9" t="s">
        <v>300</v>
      </c>
      <c r="B696">
        <v>308</v>
      </c>
      <c r="C696" s="28" t="s">
        <v>301</v>
      </c>
    </row>
    <row r="697" spans="1:3" x14ac:dyDescent="0.3">
      <c r="A697" s="9" t="s">
        <v>312</v>
      </c>
      <c r="B697">
        <v>308</v>
      </c>
      <c r="C697" s="28" t="s">
        <v>313</v>
      </c>
    </row>
    <row r="698" spans="1:3" x14ac:dyDescent="0.3">
      <c r="A698" s="9" t="s">
        <v>348</v>
      </c>
      <c r="B698">
        <v>308</v>
      </c>
      <c r="C698" s="28" t="s">
        <v>349</v>
      </c>
    </row>
    <row r="699" spans="1:3" x14ac:dyDescent="0.3">
      <c r="A699" s="9" t="s">
        <v>356</v>
      </c>
      <c r="B699">
        <v>308</v>
      </c>
      <c r="C699" s="28" t="s">
        <v>357</v>
      </c>
    </row>
    <row r="700" spans="1:3" x14ac:dyDescent="0.3">
      <c r="A700" s="9" t="s">
        <v>358</v>
      </c>
      <c r="B700">
        <v>308</v>
      </c>
      <c r="C700" s="28" t="s">
        <v>359</v>
      </c>
    </row>
    <row r="701" spans="1:3" x14ac:dyDescent="0.3">
      <c r="A701" s="9" t="s">
        <v>414</v>
      </c>
      <c r="B701">
        <v>308</v>
      </c>
      <c r="C701" s="28" t="s">
        <v>415</v>
      </c>
    </row>
    <row r="702" spans="1:3" x14ac:dyDescent="0.3">
      <c r="A702" s="9" t="s">
        <v>431</v>
      </c>
      <c r="B702">
        <v>308</v>
      </c>
      <c r="C702" s="28" t="s">
        <v>432</v>
      </c>
    </row>
    <row r="703" spans="1:3" x14ac:dyDescent="0.3">
      <c r="A703" s="9" t="s">
        <v>449</v>
      </c>
      <c r="B703">
        <v>308</v>
      </c>
      <c r="C703" s="28" t="s">
        <v>450</v>
      </c>
    </row>
    <row r="704" spans="1:3" x14ac:dyDescent="0.3">
      <c r="A704" s="9" t="s">
        <v>467</v>
      </c>
      <c r="B704">
        <v>308</v>
      </c>
      <c r="C704" s="28" t="s">
        <v>468</v>
      </c>
    </row>
    <row r="705" spans="1:3" x14ac:dyDescent="0.3">
      <c r="A705" s="9" t="s">
        <v>508</v>
      </c>
      <c r="B705">
        <v>308</v>
      </c>
      <c r="C705" s="28" t="s">
        <v>509</v>
      </c>
    </row>
    <row r="706" spans="1:3" x14ac:dyDescent="0.3">
      <c r="A706" s="9" t="s">
        <v>518</v>
      </c>
      <c r="B706">
        <v>308</v>
      </c>
      <c r="C706" s="28" t="s">
        <v>519</v>
      </c>
    </row>
    <row r="707" spans="1:3" x14ac:dyDescent="0.3">
      <c r="A707" s="9" t="s">
        <v>567</v>
      </c>
      <c r="B707">
        <v>308</v>
      </c>
      <c r="C707" s="28" t="s">
        <v>568</v>
      </c>
    </row>
    <row r="708" spans="1:3" x14ac:dyDescent="0.3">
      <c r="A708" s="9" t="s">
        <v>575</v>
      </c>
      <c r="B708">
        <v>308</v>
      </c>
      <c r="C708" s="28" t="s">
        <v>47</v>
      </c>
    </row>
    <row r="709" spans="1:3" x14ac:dyDescent="0.3">
      <c r="A709" s="9" t="s">
        <v>581</v>
      </c>
      <c r="B709">
        <v>308</v>
      </c>
      <c r="C709" s="28" t="s">
        <v>582</v>
      </c>
    </row>
    <row r="710" spans="1:3" x14ac:dyDescent="0.3">
      <c r="A710" s="9" t="s">
        <v>598</v>
      </c>
      <c r="B710">
        <v>308</v>
      </c>
      <c r="C710" s="28" t="s">
        <v>599</v>
      </c>
    </row>
    <row r="711" spans="1:3" x14ac:dyDescent="0.3">
      <c r="A711" s="9" t="s">
        <v>640</v>
      </c>
      <c r="B711">
        <v>308</v>
      </c>
      <c r="C711" s="28" t="s">
        <v>641</v>
      </c>
    </row>
    <row r="712" spans="1:3" x14ac:dyDescent="0.3">
      <c r="A712" s="9" t="s">
        <v>672</v>
      </c>
      <c r="B712">
        <v>308</v>
      </c>
      <c r="C712" s="28" t="s">
        <v>673</v>
      </c>
    </row>
    <row r="713" spans="1:3" x14ac:dyDescent="0.3">
      <c r="A713" s="9" t="s">
        <v>684</v>
      </c>
      <c r="B713">
        <v>308</v>
      </c>
      <c r="C713" s="28" t="s">
        <v>685</v>
      </c>
    </row>
    <row r="714" spans="1:3" x14ac:dyDescent="0.3">
      <c r="A714" s="9" t="s">
        <v>714</v>
      </c>
      <c r="B714">
        <v>308</v>
      </c>
      <c r="C714" s="28" t="s">
        <v>715</v>
      </c>
    </row>
    <row r="715" spans="1:3" x14ac:dyDescent="0.3">
      <c r="A715" s="9" t="s">
        <v>726</v>
      </c>
      <c r="B715">
        <v>308</v>
      </c>
      <c r="C715" s="28" t="s">
        <v>727</v>
      </c>
    </row>
    <row r="716" spans="1:3" x14ac:dyDescent="0.3">
      <c r="A716" s="9" t="s">
        <v>766</v>
      </c>
      <c r="B716">
        <v>308</v>
      </c>
      <c r="C716" s="28" t="s">
        <v>767</v>
      </c>
    </row>
    <row r="717" spans="1:3" x14ac:dyDescent="0.3">
      <c r="A717" s="9" t="s">
        <v>776</v>
      </c>
      <c r="B717">
        <v>308</v>
      </c>
      <c r="C717" s="28" t="s">
        <v>777</v>
      </c>
    </row>
    <row r="718" spans="1:3" x14ac:dyDescent="0.3">
      <c r="A718" s="9" t="s">
        <v>780</v>
      </c>
      <c r="B718">
        <v>308</v>
      </c>
      <c r="C718" s="28" t="s">
        <v>781</v>
      </c>
    </row>
    <row r="719" spans="1:3" x14ac:dyDescent="0.3">
      <c r="A719" s="9" t="s">
        <v>813</v>
      </c>
      <c r="B719">
        <v>308</v>
      </c>
      <c r="C719" s="28" t="s">
        <v>814</v>
      </c>
    </row>
    <row r="720" spans="1:3" x14ac:dyDescent="0.3">
      <c r="A720" s="9" t="s">
        <v>821</v>
      </c>
      <c r="B720">
        <v>308</v>
      </c>
      <c r="C720" s="28" t="s">
        <v>822</v>
      </c>
    </row>
    <row r="721" spans="1:3" x14ac:dyDescent="0.3">
      <c r="A721" s="9" t="s">
        <v>835</v>
      </c>
      <c r="B721">
        <v>308</v>
      </c>
      <c r="C721" s="28" t="s">
        <v>836</v>
      </c>
    </row>
    <row r="722" spans="1:3" x14ac:dyDescent="0.3">
      <c r="A722" s="9" t="s">
        <v>843</v>
      </c>
      <c r="B722">
        <v>308</v>
      </c>
      <c r="C722" s="28" t="s">
        <v>844</v>
      </c>
    </row>
    <row r="723" spans="1:3" x14ac:dyDescent="0.3">
      <c r="A723" s="9" t="s">
        <v>905</v>
      </c>
      <c r="B723">
        <v>308</v>
      </c>
      <c r="C723" s="28" t="s">
        <v>906</v>
      </c>
    </row>
    <row r="724" spans="1:3" x14ac:dyDescent="0.3">
      <c r="A724" s="9" t="s">
        <v>427</v>
      </c>
      <c r="B724">
        <v>309</v>
      </c>
      <c r="C724" s="28" t="s">
        <v>428</v>
      </c>
    </row>
    <row r="725" spans="1:3" x14ac:dyDescent="0.3">
      <c r="A725" s="9" t="s">
        <v>473</v>
      </c>
      <c r="B725">
        <v>309</v>
      </c>
      <c r="C725" s="28" t="s">
        <v>474</v>
      </c>
    </row>
    <row r="726" spans="1:3" x14ac:dyDescent="0.3">
      <c r="A726" s="9" t="s">
        <v>557</v>
      </c>
      <c r="B726">
        <v>309</v>
      </c>
      <c r="C726" s="28" t="s">
        <v>558</v>
      </c>
    </row>
    <row r="727" spans="1:3" x14ac:dyDescent="0.3">
      <c r="A727" s="9" t="s">
        <v>606</v>
      </c>
      <c r="B727">
        <v>309</v>
      </c>
      <c r="C727" s="28" t="s">
        <v>607</v>
      </c>
    </row>
    <row r="728" spans="1:3" x14ac:dyDescent="0.3">
      <c r="A728" s="9" t="s">
        <v>616</v>
      </c>
      <c r="B728">
        <v>309</v>
      </c>
      <c r="C728" s="28" t="s">
        <v>617</v>
      </c>
    </row>
    <row r="729" spans="1:3" x14ac:dyDescent="0.3">
      <c r="A729" s="9" t="s">
        <v>656</v>
      </c>
      <c r="B729">
        <v>309</v>
      </c>
      <c r="C729" s="28" t="s">
        <v>657</v>
      </c>
    </row>
    <row r="730" spans="1:3" x14ac:dyDescent="0.3">
      <c r="A730" s="9" t="s">
        <v>760</v>
      </c>
      <c r="B730">
        <v>309</v>
      </c>
      <c r="C730" s="28" t="s">
        <v>761</v>
      </c>
    </row>
    <row r="731" spans="1:3" x14ac:dyDescent="0.3">
      <c r="A731" s="9" t="s">
        <v>785</v>
      </c>
      <c r="B731">
        <v>309</v>
      </c>
      <c r="C731" s="28" t="s">
        <v>786</v>
      </c>
    </row>
    <row r="732" spans="1:3" x14ac:dyDescent="0.3">
      <c r="A732" s="9" t="s">
        <v>889</v>
      </c>
      <c r="B732">
        <v>309</v>
      </c>
      <c r="C732" s="28" t="s">
        <v>890</v>
      </c>
    </row>
    <row r="733" spans="1:3" x14ac:dyDescent="0.3">
      <c r="A733" s="9" t="s">
        <v>113</v>
      </c>
      <c r="B733">
        <v>309</v>
      </c>
      <c r="C733" s="28" t="s">
        <v>114</v>
      </c>
    </row>
    <row r="734" spans="1:3" x14ac:dyDescent="0.3">
      <c r="A734" s="9" t="s">
        <v>155</v>
      </c>
      <c r="B734">
        <v>309</v>
      </c>
      <c r="C734" s="28" t="s">
        <v>46</v>
      </c>
    </row>
    <row r="735" spans="1:3" x14ac:dyDescent="0.3">
      <c r="A735" s="9" t="s">
        <v>193</v>
      </c>
      <c r="B735">
        <v>309</v>
      </c>
      <c r="C735" s="28" t="s">
        <v>194</v>
      </c>
    </row>
    <row r="736" spans="1:3" x14ac:dyDescent="0.3">
      <c r="A736" s="9" t="s">
        <v>229</v>
      </c>
      <c r="B736">
        <v>309</v>
      </c>
      <c r="C736" s="28" t="s">
        <v>230</v>
      </c>
    </row>
    <row r="737" spans="1:3" x14ac:dyDescent="0.3">
      <c r="A737" s="9" t="s">
        <v>286</v>
      </c>
      <c r="B737">
        <v>309</v>
      </c>
      <c r="C737" s="28" t="s">
        <v>287</v>
      </c>
    </row>
    <row r="738" spans="1:3" x14ac:dyDescent="0.3">
      <c r="A738" s="9" t="s">
        <v>288</v>
      </c>
      <c r="B738">
        <v>309</v>
      </c>
      <c r="C738" s="28" t="s">
        <v>289</v>
      </c>
    </row>
    <row r="739" spans="1:3" x14ac:dyDescent="0.3">
      <c r="A739" s="9" t="s">
        <v>350</v>
      </c>
      <c r="B739">
        <v>309</v>
      </c>
      <c r="C739" s="28" t="s">
        <v>351</v>
      </c>
    </row>
    <row r="740" spans="1:3" x14ac:dyDescent="0.3">
      <c r="A740" s="9" t="s">
        <v>360</v>
      </c>
      <c r="B740">
        <v>309</v>
      </c>
      <c r="C740" s="28" t="s">
        <v>361</v>
      </c>
    </row>
    <row r="741" spans="1:3" x14ac:dyDescent="0.3">
      <c r="A741" s="9" t="s">
        <v>362</v>
      </c>
      <c r="B741">
        <v>309</v>
      </c>
      <c r="C741" s="28" t="s">
        <v>363</v>
      </c>
    </row>
    <row r="742" spans="1:3" x14ac:dyDescent="0.3">
      <c r="A742" s="9" t="s">
        <v>368</v>
      </c>
      <c r="B742">
        <v>309</v>
      </c>
      <c r="C742" s="28" t="s">
        <v>369</v>
      </c>
    </row>
    <row r="743" spans="1:3" x14ac:dyDescent="0.3">
      <c r="A743" s="9" t="s">
        <v>384</v>
      </c>
      <c r="B743">
        <v>309</v>
      </c>
      <c r="C743" s="28" t="s">
        <v>385</v>
      </c>
    </row>
    <row r="744" spans="1:3" x14ac:dyDescent="0.3">
      <c r="A744" s="9" t="s">
        <v>418</v>
      </c>
      <c r="B744">
        <v>309</v>
      </c>
      <c r="C744" s="28" t="s">
        <v>419</v>
      </c>
    </row>
    <row r="745" spans="1:3" x14ac:dyDescent="0.3">
      <c r="A745" s="9" t="s">
        <v>429</v>
      </c>
      <c r="B745">
        <v>309</v>
      </c>
      <c r="C745" s="28" t="s">
        <v>430</v>
      </c>
    </row>
    <row r="746" spans="1:3" x14ac:dyDescent="0.3">
      <c r="A746" s="9" t="s">
        <v>469</v>
      </c>
      <c r="B746">
        <v>309</v>
      </c>
      <c r="C746" s="28" t="s">
        <v>470</v>
      </c>
    </row>
    <row r="747" spans="1:3" x14ac:dyDescent="0.3">
      <c r="A747" s="9" t="s">
        <v>484</v>
      </c>
      <c r="B747">
        <v>309</v>
      </c>
      <c r="C747" s="28" t="s">
        <v>485</v>
      </c>
    </row>
    <row r="748" spans="1:3" x14ac:dyDescent="0.3">
      <c r="A748" s="9" t="s">
        <v>561</v>
      </c>
      <c r="B748">
        <v>309</v>
      </c>
      <c r="C748" s="28" t="s">
        <v>562</v>
      </c>
    </row>
    <row r="749" spans="1:3" x14ac:dyDescent="0.3">
      <c r="A749" s="9" t="s">
        <v>573</v>
      </c>
      <c r="B749">
        <v>309</v>
      </c>
      <c r="C749" s="28" t="s">
        <v>574</v>
      </c>
    </row>
    <row r="750" spans="1:3" x14ac:dyDescent="0.3">
      <c r="A750" s="9" t="s">
        <v>658</v>
      </c>
      <c r="B750">
        <v>309</v>
      </c>
      <c r="C750" s="28" t="s">
        <v>659</v>
      </c>
    </row>
    <row r="751" spans="1:3" x14ac:dyDescent="0.3">
      <c r="A751" s="9" t="s">
        <v>718</v>
      </c>
      <c r="B751">
        <v>309</v>
      </c>
      <c r="C751" s="28" t="s">
        <v>719</v>
      </c>
    </row>
    <row r="752" spans="1:3" x14ac:dyDescent="0.3">
      <c r="A752" s="9" t="s">
        <v>752</v>
      </c>
      <c r="B752">
        <v>309</v>
      </c>
      <c r="C752" s="28" t="s">
        <v>753</v>
      </c>
    </row>
    <row r="753" spans="1:3" x14ac:dyDescent="0.3">
      <c r="A753" s="9" t="s">
        <v>762</v>
      </c>
      <c r="B753">
        <v>309</v>
      </c>
      <c r="C753" s="28" t="s">
        <v>763</v>
      </c>
    </row>
    <row r="754" spans="1:3" x14ac:dyDescent="0.3">
      <c r="A754" s="9" t="s">
        <v>768</v>
      </c>
      <c r="B754">
        <v>309</v>
      </c>
      <c r="C754" s="28" t="s">
        <v>769</v>
      </c>
    </row>
    <row r="755" spans="1:3" x14ac:dyDescent="0.3">
      <c r="A755" s="9" t="s">
        <v>829</v>
      </c>
      <c r="B755">
        <v>309</v>
      </c>
      <c r="C755" s="28" t="s">
        <v>830</v>
      </c>
    </row>
    <row r="756" spans="1:3" x14ac:dyDescent="0.3">
      <c r="A756" s="9" t="s">
        <v>839</v>
      </c>
      <c r="B756">
        <v>309</v>
      </c>
      <c r="C756" s="28" t="s">
        <v>840</v>
      </c>
    </row>
    <row r="757" spans="1:3" x14ac:dyDescent="0.3">
      <c r="A757" s="9" t="s">
        <v>841</v>
      </c>
      <c r="B757">
        <v>309</v>
      </c>
      <c r="C757" s="28" t="s">
        <v>842</v>
      </c>
    </row>
    <row r="758" spans="1:3" x14ac:dyDescent="0.3">
      <c r="A758" s="9" t="s">
        <v>859</v>
      </c>
      <c r="B758">
        <v>309</v>
      </c>
      <c r="C758" s="28" t="s">
        <v>860</v>
      </c>
    </row>
    <row r="759" spans="1:3" x14ac:dyDescent="0.3">
      <c r="A759" s="9" t="s">
        <v>911</v>
      </c>
      <c r="B759">
        <v>309</v>
      </c>
      <c r="C759" s="28" t="s">
        <v>912</v>
      </c>
    </row>
    <row r="760" spans="1:3" x14ac:dyDescent="0.3">
      <c r="A760" s="9" t="s">
        <v>162</v>
      </c>
      <c r="B760">
        <v>310</v>
      </c>
      <c r="C760" s="28" t="s">
        <v>163</v>
      </c>
    </row>
    <row r="761" spans="1:3" x14ac:dyDescent="0.3">
      <c r="A761" s="9" t="s">
        <v>173</v>
      </c>
      <c r="B761">
        <v>310</v>
      </c>
      <c r="C761" s="28" t="s">
        <v>174</v>
      </c>
    </row>
    <row r="762" spans="1:3" x14ac:dyDescent="0.3">
      <c r="A762" s="9" t="s">
        <v>189</v>
      </c>
      <c r="B762">
        <v>310</v>
      </c>
      <c r="C762" s="28" t="s">
        <v>190</v>
      </c>
    </row>
    <row r="763" spans="1:3" x14ac:dyDescent="0.3">
      <c r="A763" s="9" t="s">
        <v>197</v>
      </c>
      <c r="B763">
        <v>310</v>
      </c>
      <c r="C763" s="28" t="s">
        <v>198</v>
      </c>
    </row>
    <row r="764" spans="1:3" x14ac:dyDescent="0.3">
      <c r="A764" s="9" t="s">
        <v>215</v>
      </c>
      <c r="B764">
        <v>310</v>
      </c>
      <c r="C764" s="28" t="s">
        <v>216</v>
      </c>
    </row>
    <row r="765" spans="1:3" x14ac:dyDescent="0.3">
      <c r="A765" s="9" t="s">
        <v>231</v>
      </c>
      <c r="B765">
        <v>310</v>
      </c>
      <c r="C765" s="28" t="s">
        <v>232</v>
      </c>
    </row>
    <row r="766" spans="1:3" x14ac:dyDescent="0.3">
      <c r="A766" s="9" t="s">
        <v>269</v>
      </c>
      <c r="B766">
        <v>310</v>
      </c>
      <c r="C766" s="28" t="s">
        <v>270</v>
      </c>
    </row>
    <row r="767" spans="1:3" x14ac:dyDescent="0.3">
      <c r="A767" s="9" t="s">
        <v>320</v>
      </c>
      <c r="B767">
        <v>310</v>
      </c>
      <c r="C767" s="28" t="s">
        <v>321</v>
      </c>
    </row>
    <row r="768" spans="1:3" x14ac:dyDescent="0.3">
      <c r="A768" s="9" t="s">
        <v>336</v>
      </c>
      <c r="B768">
        <v>310</v>
      </c>
      <c r="C768" s="28" t="s">
        <v>337</v>
      </c>
    </row>
    <row r="769" spans="1:3" x14ac:dyDescent="0.3">
      <c r="A769" s="9" t="s">
        <v>382</v>
      </c>
      <c r="B769">
        <v>310</v>
      </c>
      <c r="C769" s="28" t="s">
        <v>383</v>
      </c>
    </row>
    <row r="770" spans="1:3" x14ac:dyDescent="0.3">
      <c r="A770" s="9" t="s">
        <v>394</v>
      </c>
      <c r="B770">
        <v>310</v>
      </c>
      <c r="C770" s="28" t="s">
        <v>395</v>
      </c>
    </row>
    <row r="771" spans="1:3" x14ac:dyDescent="0.3">
      <c r="A771" s="9" t="s">
        <v>416</v>
      </c>
      <c r="B771">
        <v>310</v>
      </c>
      <c r="C771" s="28" t="s">
        <v>417</v>
      </c>
    </row>
    <row r="772" spans="1:3" x14ac:dyDescent="0.3">
      <c r="A772" s="9" t="s">
        <v>425</v>
      </c>
      <c r="B772">
        <v>310</v>
      </c>
      <c r="C772" s="28" t="s">
        <v>426</v>
      </c>
    </row>
    <row r="773" spans="1:3" x14ac:dyDescent="0.3">
      <c r="A773" s="9" t="s">
        <v>439</v>
      </c>
      <c r="B773">
        <v>310</v>
      </c>
      <c r="C773" s="28" t="s">
        <v>440</v>
      </c>
    </row>
    <row r="774" spans="1:3" x14ac:dyDescent="0.3">
      <c r="A774" s="9" t="s">
        <v>451</v>
      </c>
      <c r="B774">
        <v>310</v>
      </c>
      <c r="C774" s="28" t="s">
        <v>452</v>
      </c>
    </row>
    <row r="775" spans="1:3" x14ac:dyDescent="0.3">
      <c r="A775" s="9" t="s">
        <v>477</v>
      </c>
      <c r="B775">
        <v>310</v>
      </c>
      <c r="C775" s="28" t="s">
        <v>478</v>
      </c>
    </row>
    <row r="776" spans="1:3" x14ac:dyDescent="0.3">
      <c r="A776" s="9" t="s">
        <v>514</v>
      </c>
      <c r="B776">
        <v>310</v>
      </c>
      <c r="C776" s="28" t="s">
        <v>515</v>
      </c>
    </row>
    <row r="777" spans="1:3" x14ac:dyDescent="0.3">
      <c r="A777" s="9" t="s">
        <v>522</v>
      </c>
      <c r="B777">
        <v>310</v>
      </c>
      <c r="C777" s="28" t="s">
        <v>523</v>
      </c>
    </row>
    <row r="778" spans="1:3" x14ac:dyDescent="0.3">
      <c r="A778" s="9" t="s">
        <v>524</v>
      </c>
      <c r="B778">
        <v>310</v>
      </c>
      <c r="C778" s="28" t="s">
        <v>525</v>
      </c>
    </row>
    <row r="779" spans="1:3" x14ac:dyDescent="0.3">
      <c r="A779" s="9" t="s">
        <v>545</v>
      </c>
      <c r="B779">
        <v>310</v>
      </c>
      <c r="C779" s="28" t="s">
        <v>546</v>
      </c>
    </row>
    <row r="780" spans="1:3" x14ac:dyDescent="0.3">
      <c r="A780" s="9" t="s">
        <v>569</v>
      </c>
      <c r="B780">
        <v>310</v>
      </c>
      <c r="C780" s="28" t="s">
        <v>570</v>
      </c>
    </row>
    <row r="781" spans="1:3" x14ac:dyDescent="0.3">
      <c r="A781" s="9" t="s">
        <v>571</v>
      </c>
      <c r="B781">
        <v>310</v>
      </c>
      <c r="C781" s="28" t="s">
        <v>572</v>
      </c>
    </row>
    <row r="782" spans="1:3" x14ac:dyDescent="0.3">
      <c r="A782" s="9" t="s">
        <v>604</v>
      </c>
      <c r="B782">
        <v>310</v>
      </c>
      <c r="C782" s="28" t="s">
        <v>605</v>
      </c>
    </row>
    <row r="783" spans="1:3" x14ac:dyDescent="0.3">
      <c r="A783" s="9" t="s">
        <v>612</v>
      </c>
      <c r="B783">
        <v>310</v>
      </c>
      <c r="C783" s="28" t="s">
        <v>613</v>
      </c>
    </row>
    <row r="784" spans="1:3" x14ac:dyDescent="0.3">
      <c r="A784" s="9" t="s">
        <v>666</v>
      </c>
      <c r="B784">
        <v>310</v>
      </c>
      <c r="C784" s="28" t="s">
        <v>667</v>
      </c>
    </row>
    <row r="785" spans="1:3" x14ac:dyDescent="0.3">
      <c r="A785" s="9" t="s">
        <v>676</v>
      </c>
      <c r="B785">
        <v>310</v>
      </c>
      <c r="C785" s="28" t="s">
        <v>677</v>
      </c>
    </row>
    <row r="786" spans="1:3" x14ac:dyDescent="0.3">
      <c r="A786" s="9" t="s">
        <v>686</v>
      </c>
      <c r="B786">
        <v>310</v>
      </c>
      <c r="C786" s="28" t="s">
        <v>687</v>
      </c>
    </row>
    <row r="787" spans="1:3" x14ac:dyDescent="0.3">
      <c r="A787" s="9" t="s">
        <v>706</v>
      </c>
      <c r="B787">
        <v>310</v>
      </c>
      <c r="C787" s="28" t="s">
        <v>707</v>
      </c>
    </row>
    <row r="788" spans="1:3" x14ac:dyDescent="0.3">
      <c r="A788" s="9" t="s">
        <v>787</v>
      </c>
      <c r="B788">
        <v>310</v>
      </c>
      <c r="C788" s="28" t="s">
        <v>788</v>
      </c>
    </row>
    <row r="789" spans="1:3" x14ac:dyDescent="0.3">
      <c r="A789" s="9" t="s">
        <v>805</v>
      </c>
      <c r="B789">
        <v>310</v>
      </c>
      <c r="C789" s="28" t="s">
        <v>806</v>
      </c>
    </row>
    <row r="790" spans="1:3" x14ac:dyDescent="0.3">
      <c r="A790" s="9" t="s">
        <v>871</v>
      </c>
      <c r="B790">
        <v>310</v>
      </c>
      <c r="C790" s="28" t="s">
        <v>872</v>
      </c>
    </row>
    <row r="791" spans="1:3" x14ac:dyDescent="0.3">
      <c r="A791" s="9" t="s">
        <v>885</v>
      </c>
      <c r="B791">
        <v>310</v>
      </c>
      <c r="C791" s="28" t="s">
        <v>886</v>
      </c>
    </row>
    <row r="792" spans="1:3" x14ac:dyDescent="0.3">
      <c r="A792" s="9" t="s">
        <v>907</v>
      </c>
      <c r="B792">
        <v>310</v>
      </c>
      <c r="C792" s="28" t="s">
        <v>908</v>
      </c>
    </row>
    <row r="793" spans="1:3" x14ac:dyDescent="0.3">
      <c r="A793" s="9" t="s">
        <v>931</v>
      </c>
      <c r="B793">
        <v>310</v>
      </c>
      <c r="C793" s="28" t="s">
        <v>932</v>
      </c>
    </row>
    <row r="794" spans="1:3" x14ac:dyDescent="0.3">
      <c r="A794" s="9" t="s">
        <v>81</v>
      </c>
      <c r="B794">
        <v>311</v>
      </c>
      <c r="C794" s="28" t="s">
        <v>82</v>
      </c>
    </row>
    <row r="795" spans="1:3" x14ac:dyDescent="0.3">
      <c r="A795" s="9" t="s">
        <v>95</v>
      </c>
      <c r="B795">
        <v>311</v>
      </c>
      <c r="C795" s="28" t="s">
        <v>96</v>
      </c>
    </row>
    <row r="796" spans="1:3" x14ac:dyDescent="0.3">
      <c r="A796" s="9" t="s">
        <v>119</v>
      </c>
      <c r="B796">
        <v>311</v>
      </c>
      <c r="C796" s="28" t="s">
        <v>120</v>
      </c>
    </row>
    <row r="797" spans="1:3" x14ac:dyDescent="0.3">
      <c r="A797" s="9" t="s">
        <v>121</v>
      </c>
      <c r="B797">
        <v>311</v>
      </c>
      <c r="C797" s="28" t="s">
        <v>122</v>
      </c>
    </row>
    <row r="798" spans="1:3" x14ac:dyDescent="0.3">
      <c r="A798" s="9" t="s">
        <v>169</v>
      </c>
      <c r="B798">
        <v>311</v>
      </c>
      <c r="C798" s="28" t="s">
        <v>170</v>
      </c>
    </row>
    <row r="799" spans="1:3" x14ac:dyDescent="0.3">
      <c r="A799" s="9" t="s">
        <v>175</v>
      </c>
      <c r="B799">
        <v>311</v>
      </c>
      <c r="C799" s="28" t="s">
        <v>176</v>
      </c>
    </row>
    <row r="800" spans="1:3" x14ac:dyDescent="0.3">
      <c r="A800" s="9" t="s">
        <v>209</v>
      </c>
      <c r="B800">
        <v>311</v>
      </c>
      <c r="C800" s="28" t="s">
        <v>210</v>
      </c>
    </row>
    <row r="801" spans="1:3" x14ac:dyDescent="0.3">
      <c r="A801" s="9" t="s">
        <v>211</v>
      </c>
      <c r="B801">
        <v>311</v>
      </c>
      <c r="C801" s="28" t="s">
        <v>212</v>
      </c>
    </row>
    <row r="802" spans="1:3" x14ac:dyDescent="0.3">
      <c r="A802" s="9" t="s">
        <v>267</v>
      </c>
      <c r="B802">
        <v>311</v>
      </c>
      <c r="C802" s="28" t="s">
        <v>268</v>
      </c>
    </row>
    <row r="803" spans="1:3" x14ac:dyDescent="0.3">
      <c r="A803" s="9" t="s">
        <v>285</v>
      </c>
      <c r="B803">
        <v>311</v>
      </c>
      <c r="C803" s="28" t="s">
        <v>56</v>
      </c>
    </row>
    <row r="804" spans="1:3" x14ac:dyDescent="0.3">
      <c r="A804" s="9" t="s">
        <v>334</v>
      </c>
      <c r="B804">
        <v>311</v>
      </c>
      <c r="C804" s="28" t="s">
        <v>335</v>
      </c>
    </row>
    <row r="805" spans="1:3" x14ac:dyDescent="0.3">
      <c r="A805" s="9" t="s">
        <v>352</v>
      </c>
      <c r="B805">
        <v>311</v>
      </c>
      <c r="C805" s="28" t="s">
        <v>353</v>
      </c>
    </row>
    <row r="806" spans="1:3" x14ac:dyDescent="0.3">
      <c r="A806" s="9" t="s">
        <v>457</v>
      </c>
      <c r="B806">
        <v>311</v>
      </c>
      <c r="C806" s="28" t="s">
        <v>458</v>
      </c>
    </row>
    <row r="807" spans="1:3" x14ac:dyDescent="0.3">
      <c r="A807" s="9" t="s">
        <v>475</v>
      </c>
      <c r="B807">
        <v>311</v>
      </c>
      <c r="C807" s="28" t="s">
        <v>476</v>
      </c>
    </row>
    <row r="808" spans="1:3" x14ac:dyDescent="0.3">
      <c r="A808" s="9" t="s">
        <v>492</v>
      </c>
      <c r="B808">
        <v>311</v>
      </c>
      <c r="C808" s="28" t="s">
        <v>493</v>
      </c>
    </row>
    <row r="809" spans="1:3" x14ac:dyDescent="0.3">
      <c r="A809" s="9" t="s">
        <v>547</v>
      </c>
      <c r="B809">
        <v>311</v>
      </c>
      <c r="C809" s="28" t="s">
        <v>548</v>
      </c>
    </row>
    <row r="810" spans="1:3" x14ac:dyDescent="0.3">
      <c r="A810" s="9" t="s">
        <v>563</v>
      </c>
      <c r="B810">
        <v>311</v>
      </c>
      <c r="C810" s="28" t="s">
        <v>564</v>
      </c>
    </row>
    <row r="811" spans="1:3" x14ac:dyDescent="0.3">
      <c r="A811" s="9" t="s">
        <v>585</v>
      </c>
      <c r="B811">
        <v>311</v>
      </c>
      <c r="C811" s="28" t="s">
        <v>586</v>
      </c>
    </row>
    <row r="812" spans="1:3" x14ac:dyDescent="0.3">
      <c r="A812" s="9" t="s">
        <v>624</v>
      </c>
      <c r="B812">
        <v>311</v>
      </c>
      <c r="C812" s="28" t="s">
        <v>625</v>
      </c>
    </row>
    <row r="813" spans="1:3" x14ac:dyDescent="0.3">
      <c r="A813" s="9" t="s">
        <v>670</v>
      </c>
      <c r="B813">
        <v>311</v>
      </c>
      <c r="C813" s="28" t="s">
        <v>671</v>
      </c>
    </row>
    <row r="814" spans="1:3" x14ac:dyDescent="0.3">
      <c r="A814" s="9" t="s">
        <v>730</v>
      </c>
      <c r="B814">
        <v>311</v>
      </c>
      <c r="C814" s="28" t="s">
        <v>731</v>
      </c>
    </row>
    <row r="815" spans="1:3" x14ac:dyDescent="0.3">
      <c r="A815" s="9" t="s">
        <v>734</v>
      </c>
      <c r="B815">
        <v>311</v>
      </c>
      <c r="C815" s="28" t="s">
        <v>735</v>
      </c>
    </row>
    <row r="816" spans="1:3" x14ac:dyDescent="0.3">
      <c r="A816" s="9" t="s">
        <v>736</v>
      </c>
      <c r="B816">
        <v>311</v>
      </c>
      <c r="C816" s="28" t="s">
        <v>737</v>
      </c>
    </row>
    <row r="817" spans="1:3" x14ac:dyDescent="0.3">
      <c r="A817" s="9" t="s">
        <v>772</v>
      </c>
      <c r="B817">
        <v>311</v>
      </c>
      <c r="C817" s="28" t="s">
        <v>773</v>
      </c>
    </row>
    <row r="818" spans="1:3" x14ac:dyDescent="0.3">
      <c r="A818" s="9" t="s">
        <v>823</v>
      </c>
      <c r="B818">
        <v>311</v>
      </c>
      <c r="C818" s="28" t="s">
        <v>824</v>
      </c>
    </row>
    <row r="819" spans="1:3" x14ac:dyDescent="0.3">
      <c r="A819" s="9" t="s">
        <v>827</v>
      </c>
      <c r="B819">
        <v>311</v>
      </c>
      <c r="C819" s="28" t="s">
        <v>828</v>
      </c>
    </row>
    <row r="820" spans="1:3" x14ac:dyDescent="0.3">
      <c r="A820" s="9" t="s">
        <v>863</v>
      </c>
      <c r="B820">
        <v>311</v>
      </c>
      <c r="C820" s="28" t="s">
        <v>864</v>
      </c>
    </row>
    <row r="821" spans="1:3" x14ac:dyDescent="0.3">
      <c r="A821" s="9" t="s">
        <v>873</v>
      </c>
      <c r="B821">
        <v>311</v>
      </c>
      <c r="C821" s="28" t="s">
        <v>874</v>
      </c>
    </row>
    <row r="822" spans="1:3" x14ac:dyDescent="0.3">
      <c r="A822" s="9" t="s">
        <v>901</v>
      </c>
      <c r="B822">
        <v>311</v>
      </c>
      <c r="C822" s="28" t="s">
        <v>902</v>
      </c>
    </row>
    <row r="823" spans="1:3" x14ac:dyDescent="0.3">
      <c r="A823" s="9" t="s">
        <v>939</v>
      </c>
      <c r="B823">
        <v>311</v>
      </c>
      <c r="C823" s="28" t="s">
        <v>940</v>
      </c>
    </row>
    <row r="824" spans="1:3" x14ac:dyDescent="0.3">
      <c r="A824" s="9" t="s">
        <v>2010</v>
      </c>
      <c r="B824">
        <v>311</v>
      </c>
      <c r="C824" s="28" t="s">
        <v>2013</v>
      </c>
    </row>
    <row r="825" spans="1:3" x14ac:dyDescent="0.3">
      <c r="A825" s="9" t="s">
        <v>133</v>
      </c>
      <c r="B825">
        <v>312</v>
      </c>
      <c r="C825" s="28" t="s">
        <v>134</v>
      </c>
    </row>
    <row r="826" spans="1:3" x14ac:dyDescent="0.3">
      <c r="A826" s="9" t="s">
        <v>143</v>
      </c>
      <c r="B826">
        <v>312</v>
      </c>
      <c r="C826" s="28" t="s">
        <v>144</v>
      </c>
    </row>
    <row r="827" spans="1:3" x14ac:dyDescent="0.3">
      <c r="A827" s="9" t="s">
        <v>165</v>
      </c>
      <c r="B827">
        <v>312</v>
      </c>
      <c r="C827" s="28" t="s">
        <v>166</v>
      </c>
    </row>
    <row r="828" spans="1:3" x14ac:dyDescent="0.3">
      <c r="A828" s="9" t="s">
        <v>179</v>
      </c>
      <c r="B828">
        <v>312</v>
      </c>
      <c r="C828" s="28" t="s">
        <v>180</v>
      </c>
    </row>
    <row r="829" spans="1:3" x14ac:dyDescent="0.3">
      <c r="A829" s="9" t="s">
        <v>251</v>
      </c>
      <c r="B829">
        <v>312</v>
      </c>
      <c r="C829" s="28" t="s">
        <v>252</v>
      </c>
    </row>
    <row r="830" spans="1:3" x14ac:dyDescent="0.3">
      <c r="A830" s="9" t="s">
        <v>316</v>
      </c>
      <c r="B830">
        <v>312</v>
      </c>
      <c r="C830" s="28" t="s">
        <v>317</v>
      </c>
    </row>
    <row r="831" spans="1:3" x14ac:dyDescent="0.3">
      <c r="A831" s="9" t="s">
        <v>328</v>
      </c>
      <c r="B831">
        <v>312</v>
      </c>
      <c r="C831" s="28" t="s">
        <v>329</v>
      </c>
    </row>
    <row r="832" spans="1:3" x14ac:dyDescent="0.3">
      <c r="A832" s="9" t="s">
        <v>332</v>
      </c>
      <c r="B832">
        <v>312</v>
      </c>
      <c r="C832" s="28" t="s">
        <v>333</v>
      </c>
    </row>
    <row r="833" spans="1:3" x14ac:dyDescent="0.3">
      <c r="A833" s="9" t="s">
        <v>366</v>
      </c>
      <c r="B833">
        <v>312</v>
      </c>
      <c r="C833" s="28" t="s">
        <v>367</v>
      </c>
    </row>
    <row r="834" spans="1:3" x14ac:dyDescent="0.3">
      <c r="A834" s="9" t="s">
        <v>380</v>
      </c>
      <c r="B834">
        <v>312</v>
      </c>
      <c r="C834" s="28" t="s">
        <v>381</v>
      </c>
    </row>
    <row r="835" spans="1:3" x14ac:dyDescent="0.3">
      <c r="A835" s="9" t="s">
        <v>392</v>
      </c>
      <c r="B835">
        <v>312</v>
      </c>
      <c r="C835" s="28" t="s">
        <v>393</v>
      </c>
    </row>
    <row r="836" spans="1:3" x14ac:dyDescent="0.3">
      <c r="A836" s="9" t="s">
        <v>408</v>
      </c>
      <c r="B836">
        <v>312</v>
      </c>
      <c r="C836" s="28" t="s">
        <v>409</v>
      </c>
    </row>
    <row r="837" spans="1:3" x14ac:dyDescent="0.3">
      <c r="A837" s="9" t="s">
        <v>410</v>
      </c>
      <c r="B837">
        <v>312</v>
      </c>
      <c r="C837" s="28" t="s">
        <v>411</v>
      </c>
    </row>
    <row r="838" spans="1:3" x14ac:dyDescent="0.3">
      <c r="A838" s="9" t="s">
        <v>463</v>
      </c>
      <c r="B838">
        <v>312</v>
      </c>
      <c r="C838" s="28" t="s">
        <v>464</v>
      </c>
    </row>
    <row r="839" spans="1:3" x14ac:dyDescent="0.3">
      <c r="A839" s="9" t="s">
        <v>488</v>
      </c>
      <c r="B839">
        <v>312</v>
      </c>
      <c r="C839" s="28" t="s">
        <v>489</v>
      </c>
    </row>
    <row r="840" spans="1:3" x14ac:dyDescent="0.3">
      <c r="A840" s="9" t="s">
        <v>494</v>
      </c>
      <c r="B840">
        <v>312</v>
      </c>
      <c r="C840" s="28" t="s">
        <v>495</v>
      </c>
    </row>
    <row r="841" spans="1:3" x14ac:dyDescent="0.3">
      <c r="A841" s="9" t="s">
        <v>510</v>
      </c>
      <c r="B841">
        <v>312</v>
      </c>
      <c r="C841" s="28" t="s">
        <v>511</v>
      </c>
    </row>
    <row r="842" spans="1:3" x14ac:dyDescent="0.3">
      <c r="A842" s="9" t="s">
        <v>549</v>
      </c>
      <c r="B842">
        <v>312</v>
      </c>
      <c r="C842" s="28" t="s">
        <v>550</v>
      </c>
    </row>
    <row r="843" spans="1:3" x14ac:dyDescent="0.3">
      <c r="A843" s="9" t="s">
        <v>551</v>
      </c>
      <c r="B843">
        <v>312</v>
      </c>
      <c r="C843" s="28" t="s">
        <v>552</v>
      </c>
    </row>
    <row r="844" spans="1:3" x14ac:dyDescent="0.3">
      <c r="A844" s="9" t="s">
        <v>553</v>
      </c>
      <c r="B844">
        <v>312</v>
      </c>
      <c r="C844" s="28" t="s">
        <v>554</v>
      </c>
    </row>
    <row r="845" spans="1:3" x14ac:dyDescent="0.3">
      <c r="A845" s="9" t="s">
        <v>596</v>
      </c>
      <c r="B845">
        <v>312</v>
      </c>
      <c r="C845" s="28" t="s">
        <v>597</v>
      </c>
    </row>
    <row r="846" spans="1:3" x14ac:dyDescent="0.3">
      <c r="A846" s="9" t="s">
        <v>602</v>
      </c>
      <c r="B846">
        <v>312</v>
      </c>
      <c r="C846" s="28" t="s">
        <v>603</v>
      </c>
    </row>
    <row r="847" spans="1:3" x14ac:dyDescent="0.3">
      <c r="A847" s="9" t="s">
        <v>626</v>
      </c>
      <c r="B847">
        <v>312</v>
      </c>
      <c r="C847" s="28" t="s">
        <v>627</v>
      </c>
    </row>
    <row r="848" spans="1:3" x14ac:dyDescent="0.3">
      <c r="A848" s="9" t="s">
        <v>628</v>
      </c>
      <c r="B848">
        <v>312</v>
      </c>
      <c r="C848" s="28" t="s">
        <v>629</v>
      </c>
    </row>
    <row r="849" spans="1:3" x14ac:dyDescent="0.3">
      <c r="A849" s="9" t="s">
        <v>634</v>
      </c>
      <c r="B849">
        <v>312</v>
      </c>
      <c r="C849" s="28" t="s">
        <v>635</v>
      </c>
    </row>
    <row r="850" spans="1:3" x14ac:dyDescent="0.3">
      <c r="A850" s="9" t="s">
        <v>636</v>
      </c>
      <c r="B850">
        <v>312</v>
      </c>
      <c r="C850" s="28" t="s">
        <v>637</v>
      </c>
    </row>
    <row r="851" spans="1:3" x14ac:dyDescent="0.3">
      <c r="A851" s="9" t="s">
        <v>698</v>
      </c>
      <c r="B851">
        <v>312</v>
      </c>
      <c r="C851" s="28" t="s">
        <v>699</v>
      </c>
    </row>
    <row r="852" spans="1:3" x14ac:dyDescent="0.3">
      <c r="A852" s="9" t="s">
        <v>742</v>
      </c>
      <c r="B852">
        <v>312</v>
      </c>
      <c r="C852" s="28" t="s">
        <v>743</v>
      </c>
    </row>
    <row r="853" spans="1:3" x14ac:dyDescent="0.3">
      <c r="A853" s="9" t="s">
        <v>756</v>
      </c>
      <c r="B853">
        <v>312</v>
      </c>
      <c r="C853" s="28" t="s">
        <v>757</v>
      </c>
    </row>
    <row r="854" spans="1:3" x14ac:dyDescent="0.3">
      <c r="A854" s="9" t="s">
        <v>865</v>
      </c>
      <c r="B854">
        <v>312</v>
      </c>
      <c r="C854" s="28" t="s">
        <v>866</v>
      </c>
    </row>
    <row r="855" spans="1:3" x14ac:dyDescent="0.3">
      <c r="A855" s="9" t="s">
        <v>869</v>
      </c>
      <c r="B855">
        <v>312</v>
      </c>
      <c r="C855" s="28" t="s">
        <v>870</v>
      </c>
    </row>
    <row r="856" spans="1:3" x14ac:dyDescent="0.3">
      <c r="A856" s="9" t="s">
        <v>897</v>
      </c>
      <c r="B856">
        <v>312</v>
      </c>
      <c r="C856" s="28" t="s">
        <v>898</v>
      </c>
    </row>
    <row r="857" spans="1:3" x14ac:dyDescent="0.3">
      <c r="A857" s="9" t="s">
        <v>917</v>
      </c>
      <c r="B857">
        <v>312</v>
      </c>
      <c r="C857" s="28" t="s">
        <v>918</v>
      </c>
    </row>
    <row r="858" spans="1:3" x14ac:dyDescent="0.3">
      <c r="A858" s="9" t="s">
        <v>945</v>
      </c>
      <c r="B858">
        <v>312</v>
      </c>
      <c r="C858" s="28" t="s">
        <v>946</v>
      </c>
    </row>
    <row r="859" spans="1:3" x14ac:dyDescent="0.3">
      <c r="A859" s="9" t="s">
        <v>64</v>
      </c>
      <c r="B859">
        <v>313</v>
      </c>
      <c r="C859" s="28" t="s">
        <v>65</v>
      </c>
    </row>
    <row r="860" spans="1:3" x14ac:dyDescent="0.3">
      <c r="A860" s="9" t="s">
        <v>127</v>
      </c>
      <c r="B860">
        <v>313</v>
      </c>
      <c r="C860" s="28" t="s">
        <v>128</v>
      </c>
    </row>
    <row r="861" spans="1:3" x14ac:dyDescent="0.3">
      <c r="A861" s="9" t="s">
        <v>185</v>
      </c>
      <c r="B861">
        <v>313</v>
      </c>
      <c r="C861" s="28" t="s">
        <v>186</v>
      </c>
    </row>
    <row r="862" spans="1:3" x14ac:dyDescent="0.3">
      <c r="A862" s="9" t="s">
        <v>223</v>
      </c>
      <c r="B862">
        <v>313</v>
      </c>
      <c r="C862" s="28" t="s">
        <v>224</v>
      </c>
    </row>
    <row r="863" spans="1:3" x14ac:dyDescent="0.3">
      <c r="A863" s="9" t="s">
        <v>241</v>
      </c>
      <c r="B863">
        <v>313</v>
      </c>
      <c r="C863" s="28" t="s">
        <v>242</v>
      </c>
    </row>
    <row r="864" spans="1:3" x14ac:dyDescent="0.3">
      <c r="A864" s="9" t="s">
        <v>271</v>
      </c>
      <c r="B864">
        <v>313</v>
      </c>
      <c r="C864" s="28" t="s">
        <v>272</v>
      </c>
    </row>
    <row r="865" spans="1:3" x14ac:dyDescent="0.3">
      <c r="A865" s="9" t="s">
        <v>296</v>
      </c>
      <c r="B865">
        <v>313</v>
      </c>
      <c r="C865" s="28" t="s">
        <v>297</v>
      </c>
    </row>
    <row r="866" spans="1:3" x14ac:dyDescent="0.3">
      <c r="A866" s="9" t="s">
        <v>370</v>
      </c>
      <c r="B866">
        <v>313</v>
      </c>
      <c r="C866" s="28" t="s">
        <v>371</v>
      </c>
    </row>
    <row r="867" spans="1:3" x14ac:dyDescent="0.3">
      <c r="A867" s="9" t="s">
        <v>404</v>
      </c>
      <c r="B867">
        <v>313</v>
      </c>
      <c r="C867" s="28" t="s">
        <v>405</v>
      </c>
    </row>
    <row r="868" spans="1:3" x14ac:dyDescent="0.3">
      <c r="A868" s="9" t="s">
        <v>423</v>
      </c>
      <c r="B868">
        <v>313</v>
      </c>
      <c r="C868" s="28" t="s">
        <v>424</v>
      </c>
    </row>
    <row r="869" spans="1:3" x14ac:dyDescent="0.3">
      <c r="A869" s="9" t="s">
        <v>455</v>
      </c>
      <c r="B869">
        <v>313</v>
      </c>
      <c r="C869" s="28" t="s">
        <v>456</v>
      </c>
    </row>
    <row r="870" spans="1:3" x14ac:dyDescent="0.3">
      <c r="A870" s="9" t="s">
        <v>465</v>
      </c>
      <c r="B870">
        <v>313</v>
      </c>
      <c r="C870" s="28" t="s">
        <v>466</v>
      </c>
    </row>
    <row r="871" spans="1:3" x14ac:dyDescent="0.3">
      <c r="A871" s="9" t="s">
        <v>520</v>
      </c>
      <c r="B871">
        <v>313</v>
      </c>
      <c r="C871" s="28" t="s">
        <v>521</v>
      </c>
    </row>
    <row r="872" spans="1:3" x14ac:dyDescent="0.3">
      <c r="A872" s="9" t="s">
        <v>529</v>
      </c>
      <c r="B872">
        <v>313</v>
      </c>
      <c r="C872" s="28" t="s">
        <v>530</v>
      </c>
    </row>
    <row r="873" spans="1:3" x14ac:dyDescent="0.3">
      <c r="A873" s="9" t="s">
        <v>592</v>
      </c>
      <c r="B873">
        <v>313</v>
      </c>
      <c r="C873" s="28" t="s">
        <v>593</v>
      </c>
    </row>
    <row r="874" spans="1:3" x14ac:dyDescent="0.3">
      <c r="A874" s="9" t="s">
        <v>600</v>
      </c>
      <c r="B874">
        <v>313</v>
      </c>
      <c r="C874" s="28" t="s">
        <v>601</v>
      </c>
    </row>
    <row r="875" spans="1:3" x14ac:dyDescent="0.3">
      <c r="A875" s="9" t="s">
        <v>620</v>
      </c>
      <c r="B875">
        <v>313</v>
      </c>
      <c r="C875" s="28" t="s">
        <v>621</v>
      </c>
    </row>
    <row r="876" spans="1:3" x14ac:dyDescent="0.3">
      <c r="A876" s="9" t="s">
        <v>662</v>
      </c>
      <c r="B876">
        <v>313</v>
      </c>
      <c r="C876" s="28" t="s">
        <v>663</v>
      </c>
    </row>
    <row r="877" spans="1:3" x14ac:dyDescent="0.3">
      <c r="A877" s="9" t="s">
        <v>668</v>
      </c>
      <c r="B877">
        <v>313</v>
      </c>
      <c r="C877" s="28" t="s">
        <v>669</v>
      </c>
    </row>
    <row r="878" spans="1:3" x14ac:dyDescent="0.3">
      <c r="A878" s="9" t="s">
        <v>692</v>
      </c>
      <c r="B878">
        <v>313</v>
      </c>
      <c r="C878" s="28" t="s">
        <v>693</v>
      </c>
    </row>
    <row r="879" spans="1:3" x14ac:dyDescent="0.3">
      <c r="A879" s="9" t="s">
        <v>704</v>
      </c>
      <c r="B879">
        <v>313</v>
      </c>
      <c r="C879" s="28" t="s">
        <v>705</v>
      </c>
    </row>
    <row r="880" spans="1:3" x14ac:dyDescent="0.3">
      <c r="A880" s="9" t="s">
        <v>712</v>
      </c>
      <c r="B880">
        <v>313</v>
      </c>
      <c r="C880" s="28" t="s">
        <v>713</v>
      </c>
    </row>
    <row r="881" spans="1:3" x14ac:dyDescent="0.3">
      <c r="A881" s="9" t="s">
        <v>716</v>
      </c>
      <c r="B881">
        <v>313</v>
      </c>
      <c r="C881" s="28" t="s">
        <v>717</v>
      </c>
    </row>
    <row r="882" spans="1:3" x14ac:dyDescent="0.3">
      <c r="A882" s="9" t="s">
        <v>724</v>
      </c>
      <c r="B882">
        <v>313</v>
      </c>
      <c r="C882" s="28" t="s">
        <v>725</v>
      </c>
    </row>
    <row r="883" spans="1:3" x14ac:dyDescent="0.3">
      <c r="A883" s="9" t="s">
        <v>754</v>
      </c>
      <c r="B883">
        <v>313</v>
      </c>
      <c r="C883" s="28" t="s">
        <v>755</v>
      </c>
    </row>
    <row r="884" spans="1:3" x14ac:dyDescent="0.3">
      <c r="A884" s="9" t="s">
        <v>782</v>
      </c>
      <c r="B884">
        <v>313</v>
      </c>
      <c r="C884" s="28" t="s">
        <v>783</v>
      </c>
    </row>
    <row r="885" spans="1:3" x14ac:dyDescent="0.3">
      <c r="A885" s="9" t="s">
        <v>801</v>
      </c>
      <c r="B885">
        <v>313</v>
      </c>
      <c r="C885" s="28" t="s">
        <v>802</v>
      </c>
    </row>
    <row r="886" spans="1:3" x14ac:dyDescent="0.3">
      <c r="A886" s="9" t="s">
        <v>807</v>
      </c>
      <c r="B886">
        <v>313</v>
      </c>
      <c r="C886" s="28" t="s">
        <v>808</v>
      </c>
    </row>
    <row r="887" spans="1:3" x14ac:dyDescent="0.3">
      <c r="A887" s="9" t="s">
        <v>831</v>
      </c>
      <c r="B887">
        <v>313</v>
      </c>
      <c r="C887" s="28" t="s">
        <v>832</v>
      </c>
    </row>
    <row r="888" spans="1:3" x14ac:dyDescent="0.3">
      <c r="A888" s="9" t="s">
        <v>845</v>
      </c>
      <c r="B888">
        <v>313</v>
      </c>
      <c r="C888" s="28" t="s">
        <v>846</v>
      </c>
    </row>
    <row r="889" spans="1:3" x14ac:dyDescent="0.3">
      <c r="A889" s="9" t="s">
        <v>853</v>
      </c>
      <c r="B889">
        <v>313</v>
      </c>
      <c r="C889" s="28" t="s">
        <v>854</v>
      </c>
    </row>
    <row r="890" spans="1:3" x14ac:dyDescent="0.3">
      <c r="A890" s="9" t="s">
        <v>887</v>
      </c>
      <c r="B890">
        <v>313</v>
      </c>
      <c r="C890" s="28" t="s">
        <v>888</v>
      </c>
    </row>
    <row r="891" spans="1:3" x14ac:dyDescent="0.3">
      <c r="A891" s="9" t="s">
        <v>893</v>
      </c>
      <c r="B891">
        <v>313</v>
      </c>
      <c r="C891" s="28" t="s">
        <v>894</v>
      </c>
    </row>
    <row r="892" spans="1:3" x14ac:dyDescent="0.3">
      <c r="A892" s="9" t="s">
        <v>929</v>
      </c>
      <c r="B892">
        <v>313</v>
      </c>
      <c r="C892" s="28" t="s">
        <v>930</v>
      </c>
    </row>
    <row r="893" spans="1:3" x14ac:dyDescent="0.3">
      <c r="A893" s="9" t="s">
        <v>951</v>
      </c>
      <c r="B893">
        <v>313</v>
      </c>
      <c r="C893" s="28" t="s">
        <v>952</v>
      </c>
    </row>
    <row r="894" spans="1:3" x14ac:dyDescent="0.3">
      <c r="A894" s="9" t="s">
        <v>79</v>
      </c>
      <c r="B894">
        <v>314</v>
      </c>
      <c r="C894" s="28" t="s">
        <v>80</v>
      </c>
    </row>
    <row r="895" spans="1:3" x14ac:dyDescent="0.3">
      <c r="A895" s="9" t="s">
        <v>181</v>
      </c>
      <c r="B895">
        <v>314</v>
      </c>
      <c r="C895" s="28" t="s">
        <v>182</v>
      </c>
    </row>
    <row r="896" spans="1:3" x14ac:dyDescent="0.3">
      <c r="A896" s="9" t="s">
        <v>183</v>
      </c>
      <c r="B896">
        <v>314</v>
      </c>
      <c r="C896" s="28" t="s">
        <v>184</v>
      </c>
    </row>
    <row r="897" spans="1:3" x14ac:dyDescent="0.3">
      <c r="A897" s="9" t="s">
        <v>324</v>
      </c>
      <c r="B897">
        <v>314</v>
      </c>
      <c r="C897" s="28" t="s">
        <v>325</v>
      </c>
    </row>
    <row r="898" spans="1:3" x14ac:dyDescent="0.3">
      <c r="A898" s="9" t="s">
        <v>342</v>
      </c>
      <c r="B898">
        <v>314</v>
      </c>
      <c r="C898" s="28" t="s">
        <v>343</v>
      </c>
    </row>
    <row r="899" spans="1:3" x14ac:dyDescent="0.3">
      <c r="A899" s="9" t="s">
        <v>461</v>
      </c>
      <c r="B899">
        <v>314</v>
      </c>
      <c r="C899" s="28" t="s">
        <v>462</v>
      </c>
    </row>
    <row r="900" spans="1:3" x14ac:dyDescent="0.3">
      <c r="A900" s="9" t="s">
        <v>486</v>
      </c>
      <c r="B900">
        <v>314</v>
      </c>
      <c r="C900" s="28" t="s">
        <v>487</v>
      </c>
    </row>
    <row r="901" spans="1:3" x14ac:dyDescent="0.3">
      <c r="A901" s="9" t="s">
        <v>565</v>
      </c>
      <c r="B901">
        <v>314</v>
      </c>
      <c r="C901" s="28" t="s">
        <v>566</v>
      </c>
    </row>
    <row r="902" spans="1:3" x14ac:dyDescent="0.3">
      <c r="A902" s="9" t="s">
        <v>614</v>
      </c>
      <c r="B902">
        <v>314</v>
      </c>
      <c r="C902" s="28" t="s">
        <v>615</v>
      </c>
    </row>
    <row r="903" spans="1:3" x14ac:dyDescent="0.3">
      <c r="A903" s="9" t="s">
        <v>710</v>
      </c>
      <c r="B903">
        <v>314</v>
      </c>
      <c r="C903" s="28" t="s">
        <v>711</v>
      </c>
    </row>
    <row r="904" spans="1:3" x14ac:dyDescent="0.3">
      <c r="A904" s="9" t="s">
        <v>815</v>
      </c>
      <c r="B904">
        <v>314</v>
      </c>
      <c r="C904" s="28" t="s">
        <v>816</v>
      </c>
    </row>
    <row r="905" spans="1:3" x14ac:dyDescent="0.3">
      <c r="A905" s="9" t="s">
        <v>847</v>
      </c>
      <c r="B905">
        <v>314</v>
      </c>
      <c r="C905" s="28" t="s">
        <v>848</v>
      </c>
    </row>
    <row r="906" spans="1:3" x14ac:dyDescent="0.3">
      <c r="A906" s="9" t="s">
        <v>861</v>
      </c>
      <c r="B906">
        <v>314</v>
      </c>
      <c r="C906" s="28" t="s">
        <v>862</v>
      </c>
    </row>
    <row r="907" spans="1:3" x14ac:dyDescent="0.3">
      <c r="A907" s="9" t="s">
        <v>877</v>
      </c>
      <c r="B907">
        <v>314</v>
      </c>
      <c r="C907" s="28" t="s">
        <v>878</v>
      </c>
    </row>
    <row r="908" spans="1:3" x14ac:dyDescent="0.3">
      <c r="A908" s="9" t="s">
        <v>891</v>
      </c>
      <c r="B908">
        <v>314</v>
      </c>
      <c r="C908" s="28" t="s">
        <v>892</v>
      </c>
    </row>
    <row r="909" spans="1:3" x14ac:dyDescent="0.3">
      <c r="A909" s="9" t="s">
        <v>895</v>
      </c>
      <c r="B909">
        <v>314</v>
      </c>
      <c r="C909" s="28" t="s">
        <v>896</v>
      </c>
    </row>
    <row r="910" spans="1:3" x14ac:dyDescent="0.3">
      <c r="A910" s="9" t="s">
        <v>899</v>
      </c>
      <c r="B910">
        <v>314</v>
      </c>
      <c r="C910" s="28" t="s">
        <v>900</v>
      </c>
    </row>
    <row r="911" spans="1:3" x14ac:dyDescent="0.3">
      <c r="A911" s="9" t="s">
        <v>903</v>
      </c>
      <c r="B911">
        <v>314</v>
      </c>
      <c r="C911" s="28" t="s">
        <v>904</v>
      </c>
    </row>
    <row r="912" spans="1:3" x14ac:dyDescent="0.3">
      <c r="A912" s="9" t="s">
        <v>909</v>
      </c>
      <c r="B912">
        <v>314</v>
      </c>
      <c r="C912" s="28" t="s">
        <v>910</v>
      </c>
    </row>
    <row r="913" spans="1:3" x14ac:dyDescent="0.3">
      <c r="A913" s="9" t="s">
        <v>915</v>
      </c>
      <c r="B913">
        <v>314</v>
      </c>
      <c r="C913" s="28" t="s">
        <v>916</v>
      </c>
    </row>
    <row r="914" spans="1:3" x14ac:dyDescent="0.3">
      <c r="A914" s="9" t="s">
        <v>919</v>
      </c>
      <c r="B914">
        <v>314</v>
      </c>
      <c r="C914" s="28" t="s">
        <v>920</v>
      </c>
    </row>
    <row r="915" spans="1:3" x14ac:dyDescent="0.3">
      <c r="A915" s="9" t="s">
        <v>921</v>
      </c>
      <c r="B915">
        <v>314</v>
      </c>
      <c r="C915" s="28" t="s">
        <v>922</v>
      </c>
    </row>
    <row r="916" spans="1:3" x14ac:dyDescent="0.3">
      <c r="A916" s="9" t="s">
        <v>923</v>
      </c>
      <c r="B916">
        <v>314</v>
      </c>
      <c r="C916" s="28" t="s">
        <v>924</v>
      </c>
    </row>
    <row r="917" spans="1:3" x14ac:dyDescent="0.3">
      <c r="A917" s="9" t="s">
        <v>925</v>
      </c>
      <c r="B917">
        <v>314</v>
      </c>
      <c r="C917" s="28" t="s">
        <v>926</v>
      </c>
    </row>
    <row r="918" spans="1:3" x14ac:dyDescent="0.3">
      <c r="A918" s="9" t="s">
        <v>927</v>
      </c>
      <c r="B918">
        <v>314</v>
      </c>
      <c r="C918" s="28" t="s">
        <v>928</v>
      </c>
    </row>
    <row r="919" spans="1:3" x14ac:dyDescent="0.3">
      <c r="A919" s="9" t="s">
        <v>933</v>
      </c>
      <c r="B919">
        <v>314</v>
      </c>
      <c r="C919" s="28" t="s">
        <v>934</v>
      </c>
    </row>
    <row r="920" spans="1:3" x14ac:dyDescent="0.3">
      <c r="A920" s="9" t="s">
        <v>935</v>
      </c>
      <c r="B920">
        <v>314</v>
      </c>
      <c r="C920" s="28" t="s">
        <v>936</v>
      </c>
    </row>
    <row r="921" spans="1:3" x14ac:dyDescent="0.3">
      <c r="A921" s="9" t="s">
        <v>937</v>
      </c>
      <c r="B921">
        <v>314</v>
      </c>
      <c r="C921" s="28" t="s">
        <v>938</v>
      </c>
    </row>
    <row r="922" spans="1:3" x14ac:dyDescent="0.3">
      <c r="A922" s="9" t="s">
        <v>941</v>
      </c>
      <c r="B922">
        <v>314</v>
      </c>
      <c r="C922" s="28" t="s">
        <v>942</v>
      </c>
    </row>
    <row r="923" spans="1:3" x14ac:dyDescent="0.3">
      <c r="A923" s="9" t="s">
        <v>943</v>
      </c>
      <c r="B923">
        <v>314</v>
      </c>
      <c r="C923" s="28" t="s">
        <v>944</v>
      </c>
    </row>
    <row r="924" spans="1:3" x14ac:dyDescent="0.3">
      <c r="A924" s="9" t="s">
        <v>949</v>
      </c>
      <c r="B924">
        <v>314</v>
      </c>
      <c r="C924" s="28" t="s">
        <v>950</v>
      </c>
    </row>
    <row r="925" spans="1:3" x14ac:dyDescent="0.3">
      <c r="A925" s="9" t="s">
        <v>953</v>
      </c>
      <c r="B925">
        <v>314</v>
      </c>
      <c r="C925" s="28" t="s">
        <v>954</v>
      </c>
    </row>
    <row r="926" spans="1:3" x14ac:dyDescent="0.3">
      <c r="A926" s="9" t="s">
        <v>955</v>
      </c>
      <c r="B926">
        <v>314</v>
      </c>
      <c r="C926" s="28" t="s">
        <v>956</v>
      </c>
    </row>
    <row r="927" spans="1:3" x14ac:dyDescent="0.3">
      <c r="A927" s="9" t="s">
        <v>957</v>
      </c>
      <c r="B927">
        <v>314</v>
      </c>
      <c r="C927" s="28" t="s">
        <v>958</v>
      </c>
    </row>
    <row r="928" spans="1:3" x14ac:dyDescent="0.3">
      <c r="A928" s="9" t="s">
        <v>959</v>
      </c>
      <c r="B928">
        <v>315</v>
      </c>
      <c r="C928" s="28" t="s">
        <v>960</v>
      </c>
    </row>
    <row r="929" spans="1:3" x14ac:dyDescent="0.3">
      <c r="A929" s="9" t="s">
        <v>961</v>
      </c>
      <c r="B929">
        <v>315</v>
      </c>
      <c r="C929" s="28" t="s">
        <v>962</v>
      </c>
    </row>
    <row r="930" spans="1:3" x14ac:dyDescent="0.3">
      <c r="A930" s="9" t="s">
        <v>963</v>
      </c>
      <c r="B930">
        <v>315</v>
      </c>
      <c r="C930" s="28" t="s">
        <v>964</v>
      </c>
    </row>
    <row r="931" spans="1:3" x14ac:dyDescent="0.3">
      <c r="A931" s="9" t="s">
        <v>965</v>
      </c>
      <c r="B931">
        <v>315</v>
      </c>
      <c r="C931" s="28" t="s">
        <v>966</v>
      </c>
    </row>
    <row r="932" spans="1:3" x14ac:dyDescent="0.3">
      <c r="A932" s="9" t="s">
        <v>967</v>
      </c>
      <c r="B932">
        <v>315</v>
      </c>
      <c r="C932" s="28" t="s">
        <v>968</v>
      </c>
    </row>
    <row r="933" spans="1:3" x14ac:dyDescent="0.3">
      <c r="A933" s="9" t="s">
        <v>969</v>
      </c>
      <c r="B933">
        <v>315</v>
      </c>
      <c r="C933" s="28" t="s">
        <v>970</v>
      </c>
    </row>
    <row r="934" spans="1:3" x14ac:dyDescent="0.3">
      <c r="A934" s="9" t="s">
        <v>971</v>
      </c>
      <c r="B934">
        <v>315</v>
      </c>
      <c r="C934" s="28" t="s">
        <v>972</v>
      </c>
    </row>
    <row r="935" spans="1:3" x14ac:dyDescent="0.3">
      <c r="A935" s="9" t="s">
        <v>973</v>
      </c>
      <c r="B935">
        <v>315</v>
      </c>
      <c r="C935" s="28" t="s">
        <v>974</v>
      </c>
    </row>
    <row r="936" spans="1:3" x14ac:dyDescent="0.3">
      <c r="A936" s="9" t="s">
        <v>975</v>
      </c>
      <c r="B936">
        <v>315</v>
      </c>
      <c r="C936" s="28" t="s">
        <v>976</v>
      </c>
    </row>
    <row r="937" spans="1:3" x14ac:dyDescent="0.3">
      <c r="A937" s="9" t="s">
        <v>977</v>
      </c>
      <c r="B937">
        <v>315</v>
      </c>
      <c r="C937" s="28" t="s">
        <v>978</v>
      </c>
    </row>
    <row r="938" spans="1:3" x14ac:dyDescent="0.3">
      <c r="A938" s="9" t="s">
        <v>979</v>
      </c>
      <c r="B938">
        <v>315</v>
      </c>
      <c r="C938" s="28" t="s">
        <v>980</v>
      </c>
    </row>
    <row r="939" spans="1:3" x14ac:dyDescent="0.3">
      <c r="A939" s="9" t="s">
        <v>981</v>
      </c>
      <c r="B939">
        <v>315</v>
      </c>
      <c r="C939" s="28" t="s">
        <v>982</v>
      </c>
    </row>
    <row r="940" spans="1:3" x14ac:dyDescent="0.3">
      <c r="A940" s="9" t="s">
        <v>983</v>
      </c>
      <c r="B940">
        <v>315</v>
      </c>
      <c r="C940" s="28" t="s">
        <v>984</v>
      </c>
    </row>
    <row r="941" spans="1:3" x14ac:dyDescent="0.3">
      <c r="A941" s="9" t="s">
        <v>985</v>
      </c>
      <c r="B941">
        <v>315</v>
      </c>
      <c r="C941" s="28" t="s">
        <v>986</v>
      </c>
    </row>
    <row r="942" spans="1:3" x14ac:dyDescent="0.3">
      <c r="A942" s="9" t="s">
        <v>987</v>
      </c>
      <c r="B942">
        <v>315</v>
      </c>
      <c r="C942" s="28" t="s">
        <v>988</v>
      </c>
    </row>
    <row r="943" spans="1:3" x14ac:dyDescent="0.3">
      <c r="A943" s="9" t="s">
        <v>989</v>
      </c>
      <c r="B943">
        <v>315</v>
      </c>
      <c r="C943" s="28" t="s">
        <v>990</v>
      </c>
    </row>
    <row r="944" spans="1:3" x14ac:dyDescent="0.3">
      <c r="A944" s="9" t="s">
        <v>991</v>
      </c>
      <c r="B944">
        <v>315</v>
      </c>
      <c r="C944" s="28" t="s">
        <v>992</v>
      </c>
    </row>
    <row r="945" spans="1:3" x14ac:dyDescent="0.3">
      <c r="A945" s="9" t="s">
        <v>993</v>
      </c>
      <c r="B945">
        <v>315</v>
      </c>
      <c r="C945" s="28" t="s">
        <v>994</v>
      </c>
    </row>
    <row r="946" spans="1:3" x14ac:dyDescent="0.3">
      <c r="A946" s="9" t="s">
        <v>995</v>
      </c>
      <c r="B946">
        <v>315</v>
      </c>
      <c r="C946" s="28" t="s">
        <v>996</v>
      </c>
    </row>
    <row r="947" spans="1:3" x14ac:dyDescent="0.3">
      <c r="A947" s="9" t="s">
        <v>997</v>
      </c>
      <c r="B947">
        <v>315</v>
      </c>
      <c r="C947" s="28" t="s">
        <v>998</v>
      </c>
    </row>
    <row r="948" spans="1:3" x14ac:dyDescent="0.3">
      <c r="A948" s="9" t="s">
        <v>999</v>
      </c>
      <c r="B948">
        <v>315</v>
      </c>
      <c r="C948" s="28" t="s">
        <v>1000</v>
      </c>
    </row>
    <row r="949" spans="1:3" x14ac:dyDescent="0.3">
      <c r="A949" s="9" t="s">
        <v>1001</v>
      </c>
      <c r="B949">
        <v>315</v>
      </c>
      <c r="C949" s="28" t="s">
        <v>1002</v>
      </c>
    </row>
    <row r="950" spans="1:3" x14ac:dyDescent="0.3">
      <c r="A950" s="9" t="s">
        <v>1003</v>
      </c>
      <c r="B950">
        <v>315</v>
      </c>
      <c r="C950" s="28" t="s">
        <v>1004</v>
      </c>
    </row>
    <row r="951" spans="1:3" x14ac:dyDescent="0.3">
      <c r="A951" s="9" t="s">
        <v>1005</v>
      </c>
      <c r="B951">
        <v>315</v>
      </c>
      <c r="C951" s="28" t="s">
        <v>1006</v>
      </c>
    </row>
    <row r="952" spans="1:3" x14ac:dyDescent="0.3">
      <c r="A952" s="9" t="s">
        <v>1007</v>
      </c>
      <c r="B952">
        <v>315</v>
      </c>
      <c r="C952" s="28" t="s">
        <v>1008</v>
      </c>
    </row>
    <row r="953" spans="1:3" x14ac:dyDescent="0.3">
      <c r="A953" s="9" t="s">
        <v>1009</v>
      </c>
      <c r="B953">
        <v>315</v>
      </c>
      <c r="C953" s="28" t="s">
        <v>1010</v>
      </c>
    </row>
    <row r="954" spans="1:3" x14ac:dyDescent="0.3">
      <c r="A954" s="9" t="s">
        <v>1011</v>
      </c>
      <c r="B954">
        <v>315</v>
      </c>
      <c r="C954" s="28" t="s">
        <v>1012</v>
      </c>
    </row>
    <row r="955" spans="1:3" x14ac:dyDescent="0.3">
      <c r="A955" s="9" t="s">
        <v>1013</v>
      </c>
      <c r="B955">
        <v>315</v>
      </c>
      <c r="C955" s="28" t="s">
        <v>1014</v>
      </c>
    </row>
    <row r="956" spans="1:3" x14ac:dyDescent="0.3">
      <c r="A956" s="9" t="s">
        <v>1015</v>
      </c>
      <c r="B956">
        <v>315</v>
      </c>
      <c r="C956" s="28" t="s">
        <v>1016</v>
      </c>
    </row>
    <row r="957" spans="1:3" x14ac:dyDescent="0.3">
      <c r="A957" s="9" t="s">
        <v>1017</v>
      </c>
      <c r="B957">
        <v>315</v>
      </c>
      <c r="C957" s="28" t="s">
        <v>1018</v>
      </c>
    </row>
    <row r="958" spans="1:3" x14ac:dyDescent="0.3">
      <c r="A958" s="9" t="s">
        <v>1019</v>
      </c>
      <c r="B958">
        <v>316</v>
      </c>
      <c r="C958" s="28" t="s">
        <v>1020</v>
      </c>
    </row>
    <row r="959" spans="1:3" x14ac:dyDescent="0.3">
      <c r="A959" s="9" t="s">
        <v>1021</v>
      </c>
      <c r="B959">
        <v>316</v>
      </c>
      <c r="C959" s="28" t="s">
        <v>1022</v>
      </c>
    </row>
    <row r="960" spans="1:3" x14ac:dyDescent="0.3">
      <c r="A960" s="9" t="s">
        <v>1023</v>
      </c>
      <c r="B960">
        <v>316</v>
      </c>
      <c r="C960" s="28" t="s">
        <v>1024</v>
      </c>
    </row>
    <row r="961" spans="1:3" x14ac:dyDescent="0.3">
      <c r="A961" s="9" t="s">
        <v>1025</v>
      </c>
      <c r="B961">
        <v>316</v>
      </c>
      <c r="C961" s="28" t="s">
        <v>1026</v>
      </c>
    </row>
    <row r="962" spans="1:3" x14ac:dyDescent="0.3">
      <c r="A962" s="9" t="s">
        <v>1027</v>
      </c>
      <c r="B962">
        <v>316</v>
      </c>
      <c r="C962" s="28" t="s">
        <v>1028</v>
      </c>
    </row>
    <row r="963" spans="1:3" x14ac:dyDescent="0.3">
      <c r="A963" s="9" t="s">
        <v>1029</v>
      </c>
      <c r="B963">
        <v>316</v>
      </c>
      <c r="C963" s="28" t="s">
        <v>1030</v>
      </c>
    </row>
    <row r="964" spans="1:3" x14ac:dyDescent="0.3">
      <c r="A964" s="9" t="s">
        <v>1031</v>
      </c>
      <c r="B964">
        <v>316</v>
      </c>
      <c r="C964" s="28" t="s">
        <v>1032</v>
      </c>
    </row>
    <row r="965" spans="1:3" x14ac:dyDescent="0.3">
      <c r="A965" s="9" t="s">
        <v>1033</v>
      </c>
      <c r="B965">
        <v>316</v>
      </c>
      <c r="C965" s="28" t="s">
        <v>1034</v>
      </c>
    </row>
    <row r="966" spans="1:3" x14ac:dyDescent="0.3">
      <c r="A966" s="9" t="s">
        <v>1035</v>
      </c>
      <c r="B966">
        <v>316</v>
      </c>
      <c r="C966" s="28" t="s">
        <v>1036</v>
      </c>
    </row>
    <row r="967" spans="1:3" x14ac:dyDescent="0.3">
      <c r="A967" s="9" t="s">
        <v>1037</v>
      </c>
      <c r="B967">
        <v>316</v>
      </c>
      <c r="C967" s="28" t="s">
        <v>1038</v>
      </c>
    </row>
    <row r="968" spans="1:3" x14ac:dyDescent="0.3">
      <c r="A968" s="9" t="s">
        <v>1039</v>
      </c>
      <c r="B968">
        <v>316</v>
      </c>
      <c r="C968" s="28" t="s">
        <v>1040</v>
      </c>
    </row>
    <row r="969" spans="1:3" x14ac:dyDescent="0.3">
      <c r="A969" s="9" t="s">
        <v>1041</v>
      </c>
      <c r="B969">
        <v>316</v>
      </c>
      <c r="C969" s="28" t="s">
        <v>1042</v>
      </c>
    </row>
    <row r="970" spans="1:3" x14ac:dyDescent="0.3">
      <c r="A970" s="9" t="s">
        <v>1043</v>
      </c>
      <c r="B970">
        <v>316</v>
      </c>
      <c r="C970" s="28" t="s">
        <v>1044</v>
      </c>
    </row>
    <row r="971" spans="1:3" x14ac:dyDescent="0.3">
      <c r="A971" s="9" t="s">
        <v>2035</v>
      </c>
      <c r="B971">
        <v>202</v>
      </c>
      <c r="C971" s="28" t="s">
        <v>2073</v>
      </c>
    </row>
    <row r="972" spans="1:3" x14ac:dyDescent="0.3">
      <c r="A972" s="9" t="s">
        <v>2036</v>
      </c>
      <c r="B972">
        <v>202</v>
      </c>
      <c r="C972" s="28" t="s">
        <v>2074</v>
      </c>
    </row>
    <row r="973" spans="1:3" x14ac:dyDescent="0.3">
      <c r="A973" s="9" t="s">
        <v>2037</v>
      </c>
      <c r="B973">
        <v>204</v>
      </c>
      <c r="C973" s="28" t="s">
        <v>2075</v>
      </c>
    </row>
    <row r="974" spans="1:3" x14ac:dyDescent="0.3">
      <c r="A974" s="9" t="s">
        <v>2038</v>
      </c>
      <c r="B974">
        <v>204</v>
      </c>
      <c r="C974" s="28" t="s">
        <v>2076</v>
      </c>
    </row>
    <row r="975" spans="1:3" x14ac:dyDescent="0.3">
      <c r="A975" s="9" t="s">
        <v>2039</v>
      </c>
      <c r="B975">
        <v>204</v>
      </c>
      <c r="C975" s="28" t="s">
        <v>2077</v>
      </c>
    </row>
    <row r="976" spans="1:3" x14ac:dyDescent="0.3">
      <c r="A976" s="9" t="s">
        <v>2040</v>
      </c>
      <c r="B976">
        <v>204</v>
      </c>
      <c r="C976" s="28" t="s">
        <v>2078</v>
      </c>
    </row>
    <row r="977" spans="1:3" x14ac:dyDescent="0.3">
      <c r="A977" s="9" t="s">
        <v>2041</v>
      </c>
      <c r="B977">
        <v>209</v>
      </c>
      <c r="C977" s="28" t="s">
        <v>2079</v>
      </c>
    </row>
    <row r="978" spans="1:3" x14ac:dyDescent="0.3">
      <c r="A978" s="9" t="s">
        <v>2042</v>
      </c>
      <c r="B978">
        <v>210</v>
      </c>
      <c r="C978" s="28" t="s">
        <v>2080</v>
      </c>
    </row>
    <row r="979" spans="1:3" x14ac:dyDescent="0.3">
      <c r="A979" s="9" t="s">
        <v>2043</v>
      </c>
      <c r="B979">
        <v>211</v>
      </c>
      <c r="C979" s="28" t="s">
        <v>629</v>
      </c>
    </row>
    <row r="980" spans="1:3" x14ac:dyDescent="0.3">
      <c r="A980" s="9" t="s">
        <v>2044</v>
      </c>
      <c r="B980">
        <v>211</v>
      </c>
      <c r="C980" s="28" t="s">
        <v>2081</v>
      </c>
    </row>
    <row r="981" spans="1:3" x14ac:dyDescent="0.3">
      <c r="A981" s="9" t="s">
        <v>2045</v>
      </c>
      <c r="B981">
        <v>212</v>
      </c>
      <c r="C981" s="28" t="s">
        <v>2082</v>
      </c>
    </row>
    <row r="982" spans="1:3" x14ac:dyDescent="0.3">
      <c r="A982" s="9" t="s">
        <v>2046</v>
      </c>
      <c r="B982">
        <v>213</v>
      </c>
      <c r="C982" s="28" t="s">
        <v>2083</v>
      </c>
    </row>
    <row r="983" spans="1:3" x14ac:dyDescent="0.3">
      <c r="A983" s="9" t="s">
        <v>2047</v>
      </c>
      <c r="B983">
        <v>214</v>
      </c>
      <c r="C983" s="28" t="s">
        <v>2084</v>
      </c>
    </row>
    <row r="984" spans="1:3" x14ac:dyDescent="0.3">
      <c r="A984" s="9" t="s">
        <v>2048</v>
      </c>
      <c r="B984">
        <v>301</v>
      </c>
      <c r="C984" s="28" t="s">
        <v>2085</v>
      </c>
    </row>
    <row r="985" spans="1:3" x14ac:dyDescent="0.3">
      <c r="A985" s="9" t="s">
        <v>2049</v>
      </c>
      <c r="B985">
        <v>302</v>
      </c>
      <c r="C985" s="28" t="s">
        <v>2086</v>
      </c>
    </row>
    <row r="986" spans="1:3" x14ac:dyDescent="0.3">
      <c r="A986" s="9" t="s">
        <v>2050</v>
      </c>
      <c r="B986">
        <v>302</v>
      </c>
      <c r="C986" s="28" t="s">
        <v>2087</v>
      </c>
    </row>
    <row r="987" spans="1:3" x14ac:dyDescent="0.3">
      <c r="A987" s="9" t="s">
        <v>2051</v>
      </c>
      <c r="B987">
        <v>302</v>
      </c>
      <c r="C987" s="28" t="s">
        <v>2088</v>
      </c>
    </row>
    <row r="988" spans="1:3" x14ac:dyDescent="0.3">
      <c r="A988" s="9" t="s">
        <v>2052</v>
      </c>
      <c r="B988">
        <v>302</v>
      </c>
      <c r="C988" s="28" t="s">
        <v>2089</v>
      </c>
    </row>
    <row r="989" spans="1:3" x14ac:dyDescent="0.3">
      <c r="A989" s="9" t="s">
        <v>2053</v>
      </c>
      <c r="B989">
        <v>303</v>
      </c>
      <c r="C989" s="28" t="s">
        <v>2090</v>
      </c>
    </row>
    <row r="990" spans="1:3" x14ac:dyDescent="0.3">
      <c r="A990" s="9" t="s">
        <v>2054</v>
      </c>
      <c r="B990">
        <v>303</v>
      </c>
      <c r="C990" s="28" t="s">
        <v>2091</v>
      </c>
    </row>
    <row r="991" spans="1:3" x14ac:dyDescent="0.3">
      <c r="A991" s="9" t="s">
        <v>2055</v>
      </c>
      <c r="B991">
        <v>305</v>
      </c>
      <c r="C991" s="28" t="s">
        <v>2092</v>
      </c>
    </row>
    <row r="992" spans="1:3" x14ac:dyDescent="0.3">
      <c r="A992" s="9" t="s">
        <v>2056</v>
      </c>
      <c r="B992">
        <v>305</v>
      </c>
      <c r="C992" s="28" t="s">
        <v>2093</v>
      </c>
    </row>
    <row r="993" spans="1:3" x14ac:dyDescent="0.3">
      <c r="A993" s="9" t="s">
        <v>2057</v>
      </c>
      <c r="B993">
        <v>306</v>
      </c>
      <c r="C993" s="28" t="s">
        <v>2094</v>
      </c>
    </row>
    <row r="994" spans="1:3" x14ac:dyDescent="0.3">
      <c r="A994" s="9" t="s">
        <v>2058</v>
      </c>
      <c r="B994">
        <v>306</v>
      </c>
      <c r="C994" s="28" t="s">
        <v>2095</v>
      </c>
    </row>
    <row r="995" spans="1:3" x14ac:dyDescent="0.3">
      <c r="A995" s="9" t="s">
        <v>2059</v>
      </c>
      <c r="B995">
        <v>306</v>
      </c>
      <c r="C995" s="28" t="s">
        <v>2096</v>
      </c>
    </row>
    <row r="996" spans="1:3" x14ac:dyDescent="0.3">
      <c r="A996" s="9" t="s">
        <v>2060</v>
      </c>
      <c r="B996">
        <v>306</v>
      </c>
      <c r="C996" s="28" t="s">
        <v>2097</v>
      </c>
    </row>
    <row r="997" spans="1:3" x14ac:dyDescent="0.3">
      <c r="A997" s="9" t="s">
        <v>2061</v>
      </c>
      <c r="B997">
        <v>307</v>
      </c>
      <c r="C997" s="28" t="s">
        <v>2098</v>
      </c>
    </row>
    <row r="998" spans="1:3" x14ac:dyDescent="0.3">
      <c r="A998" s="9" t="s">
        <v>2062</v>
      </c>
      <c r="B998">
        <v>307</v>
      </c>
      <c r="C998" s="28" t="s">
        <v>2099</v>
      </c>
    </row>
    <row r="999" spans="1:3" x14ac:dyDescent="0.3">
      <c r="A999" s="9" t="s">
        <v>2063</v>
      </c>
      <c r="B999">
        <v>307</v>
      </c>
      <c r="C999" s="28" t="s">
        <v>2100</v>
      </c>
    </row>
    <row r="1000" spans="1:3" x14ac:dyDescent="0.3">
      <c r="A1000" s="9" t="s">
        <v>2064</v>
      </c>
      <c r="B1000">
        <v>308</v>
      </c>
      <c r="C1000" s="28" t="s">
        <v>2101</v>
      </c>
    </row>
    <row r="1001" spans="1:3" x14ac:dyDescent="0.3">
      <c r="A1001" s="9" t="s">
        <v>2065</v>
      </c>
      <c r="B1001">
        <v>310</v>
      </c>
      <c r="C1001" s="28" t="s">
        <v>2102</v>
      </c>
    </row>
    <row r="1002" spans="1:3" x14ac:dyDescent="0.3">
      <c r="A1002" s="9" t="s">
        <v>2066</v>
      </c>
      <c r="B1002">
        <v>310</v>
      </c>
      <c r="C1002" s="28" t="s">
        <v>2103</v>
      </c>
    </row>
    <row r="1003" spans="1:3" x14ac:dyDescent="0.3">
      <c r="A1003" s="9" t="s">
        <v>2067</v>
      </c>
      <c r="B1003">
        <v>311</v>
      </c>
      <c r="C1003" s="28" t="s">
        <v>2104</v>
      </c>
    </row>
    <row r="1004" spans="1:3" x14ac:dyDescent="0.3">
      <c r="A1004" s="9" t="s">
        <v>2068</v>
      </c>
      <c r="B1004">
        <v>311</v>
      </c>
      <c r="C1004" s="28" t="s">
        <v>2105</v>
      </c>
    </row>
    <row r="1005" spans="1:3" x14ac:dyDescent="0.3">
      <c r="A1005" s="9" t="s">
        <v>2069</v>
      </c>
      <c r="B1005">
        <v>311</v>
      </c>
      <c r="C1005" s="28" t="s">
        <v>2106</v>
      </c>
    </row>
    <row r="1006" spans="1:3" x14ac:dyDescent="0.3">
      <c r="A1006" s="9" t="s">
        <v>2070</v>
      </c>
      <c r="B1006">
        <v>312</v>
      </c>
      <c r="C1006" s="28" t="s">
        <v>2107</v>
      </c>
    </row>
    <row r="1007" spans="1:3" x14ac:dyDescent="0.3">
      <c r="A1007" s="9" t="s">
        <v>2071</v>
      </c>
      <c r="B1007">
        <v>313</v>
      </c>
      <c r="C1007" s="28" t="s">
        <v>2108</v>
      </c>
    </row>
    <row r="1008" spans="1:3" x14ac:dyDescent="0.3">
      <c r="A1008" s="9" t="s">
        <v>2072</v>
      </c>
      <c r="B1008">
        <v>314</v>
      </c>
      <c r="C1008" s="28" t="s">
        <v>2109</v>
      </c>
    </row>
    <row r="1009" spans="1:1" x14ac:dyDescent="0.3">
      <c r="A1009" s="9"/>
    </row>
    <row r="1010" spans="1:1" x14ac:dyDescent="0.3">
      <c r="A1010" s="9"/>
    </row>
    <row r="1011" spans="1:1" x14ac:dyDescent="0.3">
      <c r="A1011" s="9"/>
    </row>
    <row r="1012" spans="1:1" x14ac:dyDescent="0.3">
      <c r="A1012" s="9"/>
    </row>
    <row r="1013" spans="1:1" x14ac:dyDescent="0.3">
      <c r="A1013" s="9"/>
    </row>
    <row r="1014" spans="1:1" x14ac:dyDescent="0.3">
      <c r="A1014" s="9"/>
    </row>
    <row r="1015" spans="1:1" x14ac:dyDescent="0.3">
      <c r="A1015" s="9"/>
    </row>
    <row r="1016" spans="1:1" x14ac:dyDescent="0.3">
      <c r="A1016" s="9"/>
    </row>
    <row r="1017" spans="1:1" x14ac:dyDescent="0.3">
      <c r="A1017" s="9"/>
    </row>
    <row r="1018" spans="1:1" x14ac:dyDescent="0.3">
      <c r="A1018" s="9"/>
    </row>
    <row r="1019" spans="1:1" x14ac:dyDescent="0.3">
      <c r="A1019" s="9"/>
    </row>
    <row r="1020" spans="1:1" x14ac:dyDescent="0.3">
      <c r="A1020" s="9"/>
    </row>
    <row r="1021" spans="1:1" x14ac:dyDescent="0.3">
      <c r="A1021" s="9"/>
    </row>
    <row r="1022" spans="1:1" x14ac:dyDescent="0.3">
      <c r="A1022" s="9"/>
    </row>
    <row r="1023" spans="1:1" x14ac:dyDescent="0.3">
      <c r="A1023" s="9"/>
    </row>
    <row r="1024" spans="1:1" x14ac:dyDescent="0.3">
      <c r="A1024" s="9"/>
    </row>
    <row r="1025" spans="1:1" x14ac:dyDescent="0.3">
      <c r="A1025" s="9"/>
    </row>
    <row r="1026" spans="1:1" x14ac:dyDescent="0.3">
      <c r="A1026" s="9"/>
    </row>
    <row r="1027" spans="1:1" x14ac:dyDescent="0.3">
      <c r="A1027" s="9"/>
    </row>
    <row r="1028" spans="1:1" x14ac:dyDescent="0.3">
      <c r="A1028" s="9"/>
    </row>
    <row r="1029" spans="1:1" x14ac:dyDescent="0.3">
      <c r="A1029" s="9"/>
    </row>
    <row r="1030" spans="1:1" x14ac:dyDescent="0.3">
      <c r="A1030" s="9"/>
    </row>
    <row r="1031" spans="1:1" x14ac:dyDescent="0.3">
      <c r="A1031" s="9"/>
    </row>
    <row r="1032" spans="1:1" x14ac:dyDescent="0.3">
      <c r="A1032" s="9"/>
    </row>
    <row r="1033" spans="1:1" x14ac:dyDescent="0.3">
      <c r="A1033" s="9"/>
    </row>
    <row r="1034" spans="1:1" x14ac:dyDescent="0.3">
      <c r="A1034" s="9"/>
    </row>
    <row r="1035" spans="1:1" x14ac:dyDescent="0.3">
      <c r="A1035" s="9"/>
    </row>
    <row r="1036" spans="1:1" x14ac:dyDescent="0.3">
      <c r="A1036" s="9"/>
    </row>
    <row r="1037" spans="1:1" x14ac:dyDescent="0.3">
      <c r="A1037" s="9"/>
    </row>
    <row r="1038" spans="1:1" x14ac:dyDescent="0.3">
      <c r="A1038" s="9"/>
    </row>
    <row r="1039" spans="1:1" x14ac:dyDescent="0.3">
      <c r="A1039" s="9"/>
    </row>
    <row r="1040" spans="1:1" x14ac:dyDescent="0.3">
      <c r="A1040" s="9"/>
    </row>
    <row r="1041" spans="1:1" x14ac:dyDescent="0.3">
      <c r="A1041" s="9"/>
    </row>
    <row r="1042" spans="1:1" x14ac:dyDescent="0.3">
      <c r="A1042" s="9"/>
    </row>
    <row r="1043" spans="1:1" x14ac:dyDescent="0.3">
      <c r="A1043" s="9"/>
    </row>
    <row r="1044" spans="1:1" x14ac:dyDescent="0.3">
      <c r="A1044" s="9"/>
    </row>
    <row r="1045" spans="1:1" x14ac:dyDescent="0.3">
      <c r="A1045" s="9"/>
    </row>
    <row r="1046" spans="1:1" x14ac:dyDescent="0.3">
      <c r="A1046" s="9"/>
    </row>
    <row r="1047" spans="1:1" x14ac:dyDescent="0.3">
      <c r="A1047" s="9"/>
    </row>
    <row r="1048" spans="1:1" x14ac:dyDescent="0.3">
      <c r="A1048" s="9"/>
    </row>
    <row r="1049" spans="1:1" x14ac:dyDescent="0.3">
      <c r="A1049" s="9"/>
    </row>
    <row r="1050" spans="1:1" x14ac:dyDescent="0.3">
      <c r="A1050" s="9"/>
    </row>
    <row r="1051" spans="1:1" x14ac:dyDescent="0.3">
      <c r="A1051" s="9"/>
    </row>
    <row r="1052" spans="1:1" x14ac:dyDescent="0.3">
      <c r="A1052" s="9"/>
    </row>
    <row r="1053" spans="1:1" x14ac:dyDescent="0.3">
      <c r="A1053" s="9"/>
    </row>
    <row r="1054" spans="1:1" x14ac:dyDescent="0.3">
      <c r="A1054" s="9"/>
    </row>
  </sheetData>
  <autoFilter ref="F1:J38" xr:uid="{00000000-0001-0000-0000-000000000000}"/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工作表2"/>
  <dimension ref="A1:P102"/>
  <sheetViews>
    <sheetView zoomScaleNormal="100" workbookViewId="0">
      <selection activeCell="N2" sqref="N2:P101"/>
    </sheetView>
  </sheetViews>
  <sheetFormatPr defaultRowHeight="16.2" x14ac:dyDescent="0.3"/>
  <cols>
    <col min="5" max="5" width="11.88671875" bestFit="1" customWidth="1"/>
  </cols>
  <sheetData>
    <row r="1" spans="1:16" x14ac:dyDescent="0.3">
      <c r="A1" t="s">
        <v>10</v>
      </c>
      <c r="B1" t="s">
        <v>33</v>
      </c>
      <c r="E1" t="s">
        <v>38</v>
      </c>
      <c r="F1" t="s">
        <v>39</v>
      </c>
      <c r="I1" t="s">
        <v>8</v>
      </c>
      <c r="J1" t="s">
        <v>10</v>
      </c>
      <c r="K1" t="s">
        <v>9</v>
      </c>
      <c r="N1" t="s">
        <v>60</v>
      </c>
      <c r="O1" t="s">
        <v>61</v>
      </c>
      <c r="P1" t="s">
        <v>62</v>
      </c>
    </row>
    <row r="2" spans="1:16" x14ac:dyDescent="0.3">
      <c r="A2" t="str">
        <f>'輸入頁-公假單'!E14</f>
        <v/>
      </c>
      <c r="B2" t="str">
        <f>'輸入頁-公假單'!F14</f>
        <v/>
      </c>
      <c r="E2" t="s">
        <v>41</v>
      </c>
      <c r="F2" t="s">
        <v>41</v>
      </c>
      <c r="I2" t="str">
        <f>IF('輸入頁-公假單'!B14="","",'輸入頁-公假單'!B14)</f>
        <v/>
      </c>
      <c r="J2" t="str">
        <f>IF('輸入頁-公假單'!C14="","",'輸入頁-公假單'!C14)</f>
        <v/>
      </c>
      <c r="K2" t="str">
        <f>IF('輸入頁-公假單'!D14="","",'輸入頁-公假單'!D14)</f>
        <v/>
      </c>
      <c r="N2" t="s">
        <v>41</v>
      </c>
      <c r="O2" t="s">
        <v>41</v>
      </c>
      <c r="P2" t="s">
        <v>41</v>
      </c>
    </row>
    <row r="3" spans="1:16" x14ac:dyDescent="0.3">
      <c r="A3" t="str">
        <f>'輸入頁-公假單'!E15</f>
        <v/>
      </c>
      <c r="B3" t="str">
        <f>'輸入頁-公假單'!F15</f>
        <v/>
      </c>
      <c r="I3" t="str">
        <f>IF('輸入頁-公假單'!B15="","",'輸入頁-公假單'!B15)</f>
        <v/>
      </c>
      <c r="J3" t="str">
        <f>IF('輸入頁-公假單'!C15="","",'輸入頁-公假單'!C15)</f>
        <v/>
      </c>
      <c r="K3" t="str">
        <f>IF('輸入頁-公假單'!D15="","",'輸入頁-公假單'!D15)</f>
        <v/>
      </c>
      <c r="N3" t="s">
        <v>41</v>
      </c>
      <c r="O3" t="s">
        <v>41</v>
      </c>
      <c r="P3" t="s">
        <v>41</v>
      </c>
    </row>
    <row r="4" spans="1:16" x14ac:dyDescent="0.3">
      <c r="A4" t="str">
        <f>'輸入頁-公假單'!E16</f>
        <v/>
      </c>
      <c r="B4" t="str">
        <f>'輸入頁-公假單'!F16</f>
        <v/>
      </c>
      <c r="I4" t="str">
        <f>IF('輸入頁-公假單'!B16="","",'輸入頁-公假單'!B16)</f>
        <v/>
      </c>
      <c r="J4" t="str">
        <f>IF('輸入頁-公假單'!C16="","",'輸入頁-公假單'!C16)</f>
        <v/>
      </c>
      <c r="K4" t="str">
        <f>IF('輸入頁-公假單'!D16="","",'輸入頁-公假單'!D16)</f>
        <v/>
      </c>
    </row>
    <row r="5" spans="1:16" x14ac:dyDescent="0.3">
      <c r="A5" t="str">
        <f>'輸入頁-公假單'!E17</f>
        <v/>
      </c>
      <c r="B5" t="str">
        <f>'輸入頁-公假單'!F17</f>
        <v/>
      </c>
      <c r="I5" t="str">
        <f>IF('輸入頁-公假單'!B17="","",'輸入頁-公假單'!B17)</f>
        <v/>
      </c>
      <c r="J5" t="str">
        <f>IF('輸入頁-公假單'!C17="","",'輸入頁-公假單'!C17)</f>
        <v/>
      </c>
      <c r="K5" t="str">
        <f>IF('輸入頁-公假單'!D17="","",'輸入頁-公假單'!D17)</f>
        <v/>
      </c>
    </row>
    <row r="6" spans="1:16" x14ac:dyDescent="0.3">
      <c r="A6" t="str">
        <f>'輸入頁-公假單'!E18</f>
        <v/>
      </c>
      <c r="B6" t="str">
        <f>'輸入頁-公假單'!F18</f>
        <v/>
      </c>
      <c r="I6" t="str">
        <f>IF('輸入頁-公假單'!B18="","",'輸入頁-公假單'!B18)</f>
        <v/>
      </c>
      <c r="J6" t="str">
        <f>IF('輸入頁-公假單'!C18="","",'輸入頁-公假單'!C18)</f>
        <v/>
      </c>
      <c r="K6" t="str">
        <f>IF('輸入頁-公假單'!D18="","",'輸入頁-公假單'!D18)</f>
        <v/>
      </c>
    </row>
    <row r="7" spans="1:16" x14ac:dyDescent="0.3">
      <c r="A7" t="str">
        <f>'輸入頁-公假單'!E19</f>
        <v/>
      </c>
      <c r="B7" t="str">
        <f>'輸入頁-公假單'!F19</f>
        <v/>
      </c>
      <c r="I7" t="str">
        <f>IF('輸入頁-公假單'!B19="","",'輸入頁-公假單'!B19)</f>
        <v/>
      </c>
      <c r="J7" t="str">
        <f>IF('輸入頁-公假單'!C19="","",'輸入頁-公假單'!C19)</f>
        <v/>
      </c>
      <c r="K7" t="str">
        <f>IF('輸入頁-公假單'!D19="","",'輸入頁-公假單'!D19)</f>
        <v/>
      </c>
    </row>
    <row r="8" spans="1:16" x14ac:dyDescent="0.3">
      <c r="A8" t="str">
        <f>'輸入頁-公假單'!E20</f>
        <v/>
      </c>
      <c r="B8" t="str">
        <f>'輸入頁-公假單'!F20</f>
        <v/>
      </c>
      <c r="I8" t="str">
        <f>IF('輸入頁-公假單'!B20="","",'輸入頁-公假單'!B20)</f>
        <v/>
      </c>
      <c r="J8" t="str">
        <f>IF('輸入頁-公假單'!C20="","",'輸入頁-公假單'!C20)</f>
        <v/>
      </c>
      <c r="K8" t="str">
        <f>IF('輸入頁-公假單'!D20="","",'輸入頁-公假單'!D20)</f>
        <v/>
      </c>
    </row>
    <row r="9" spans="1:16" x14ac:dyDescent="0.3">
      <c r="A9" t="str">
        <f>'輸入頁-公假單'!E21</f>
        <v/>
      </c>
      <c r="B9" t="str">
        <f>'輸入頁-公假單'!F21</f>
        <v/>
      </c>
      <c r="I9" t="str">
        <f>IF('輸入頁-公假單'!B21="","",'輸入頁-公假單'!B21)</f>
        <v/>
      </c>
      <c r="J9" t="str">
        <f>IF('輸入頁-公假單'!C21="","",'輸入頁-公假單'!C21)</f>
        <v/>
      </c>
      <c r="K9" t="str">
        <f>IF('輸入頁-公假單'!D21="","",'輸入頁-公假單'!D21)</f>
        <v/>
      </c>
    </row>
    <row r="10" spans="1:16" x14ac:dyDescent="0.3">
      <c r="A10" t="str">
        <f>'輸入頁-公假單'!E22</f>
        <v/>
      </c>
      <c r="B10" t="str">
        <f>'輸入頁-公假單'!F22</f>
        <v/>
      </c>
      <c r="I10" t="str">
        <f>IF('輸入頁-公假單'!B22="","",'輸入頁-公假單'!B22)</f>
        <v/>
      </c>
      <c r="J10" t="str">
        <f>IF('輸入頁-公假單'!C22="","",'輸入頁-公假單'!C22)</f>
        <v/>
      </c>
      <c r="K10" t="str">
        <f>IF('輸入頁-公假單'!D22="","",'輸入頁-公假單'!D22)</f>
        <v/>
      </c>
    </row>
    <row r="11" spans="1:16" x14ac:dyDescent="0.3">
      <c r="A11" t="str">
        <f>'輸入頁-公假單'!E23</f>
        <v/>
      </c>
      <c r="B11" t="str">
        <f>'輸入頁-公假單'!F23</f>
        <v/>
      </c>
      <c r="I11" t="str">
        <f>IF('輸入頁-公假單'!B23="","",'輸入頁-公假單'!B23)</f>
        <v/>
      </c>
      <c r="J11" t="str">
        <f>IF('輸入頁-公假單'!C23="","",'輸入頁-公假單'!C23)</f>
        <v/>
      </c>
      <c r="K11" t="str">
        <f>IF('輸入頁-公假單'!D23="","",'輸入頁-公假單'!D23)</f>
        <v/>
      </c>
    </row>
    <row r="12" spans="1:16" x14ac:dyDescent="0.3">
      <c r="A12" t="str">
        <f>'輸入頁-公假單'!E24</f>
        <v/>
      </c>
      <c r="B12" t="str">
        <f>'輸入頁-公假單'!F24</f>
        <v/>
      </c>
      <c r="I12" t="str">
        <f>IF('輸入頁-公假單'!B24="","",'輸入頁-公假單'!B24)</f>
        <v/>
      </c>
      <c r="J12" t="str">
        <f>IF('輸入頁-公假單'!C24="","",'輸入頁-公假單'!C24)</f>
        <v/>
      </c>
      <c r="K12" t="str">
        <f>IF('輸入頁-公假單'!D24="","",'輸入頁-公假單'!D24)</f>
        <v/>
      </c>
    </row>
    <row r="13" spans="1:16" x14ac:dyDescent="0.3">
      <c r="A13" t="str">
        <f>'輸入頁-公假單'!E25</f>
        <v/>
      </c>
      <c r="B13" t="str">
        <f>'輸入頁-公假單'!F25</f>
        <v/>
      </c>
      <c r="I13" t="str">
        <f>IF('輸入頁-公假單'!B25="","",'輸入頁-公假單'!B25)</f>
        <v/>
      </c>
      <c r="J13" t="str">
        <f>IF('輸入頁-公假單'!C25="","",'輸入頁-公假單'!C25)</f>
        <v/>
      </c>
      <c r="K13" t="str">
        <f>IF('輸入頁-公假單'!D25="","",'輸入頁-公假單'!D25)</f>
        <v/>
      </c>
    </row>
    <row r="14" spans="1:16" x14ac:dyDescent="0.3">
      <c r="A14" t="str">
        <f>'輸入頁-公假單'!E26</f>
        <v/>
      </c>
      <c r="B14" t="str">
        <f>'輸入頁-公假單'!F26</f>
        <v/>
      </c>
      <c r="I14" t="str">
        <f>IF('輸入頁-公假單'!B26="","",'輸入頁-公假單'!B26)</f>
        <v/>
      </c>
      <c r="J14" t="str">
        <f>IF('輸入頁-公假單'!C26="","",'輸入頁-公假單'!C26)</f>
        <v/>
      </c>
      <c r="K14" t="str">
        <f>IF('輸入頁-公假單'!D26="","",'輸入頁-公假單'!D26)</f>
        <v/>
      </c>
    </row>
    <row r="15" spans="1:16" x14ac:dyDescent="0.3">
      <c r="A15" t="str">
        <f>'輸入頁-公假單'!E27</f>
        <v/>
      </c>
      <c r="B15" t="str">
        <f>'輸入頁-公假單'!F27</f>
        <v/>
      </c>
      <c r="I15" t="str">
        <f>IF('輸入頁-公假單'!B27="","",'輸入頁-公假單'!B27)</f>
        <v/>
      </c>
      <c r="J15" t="str">
        <f>IF('輸入頁-公假單'!C27="","",'輸入頁-公假單'!C27)</f>
        <v/>
      </c>
      <c r="K15" t="str">
        <f>IF('輸入頁-公假單'!D27="","",'輸入頁-公假單'!D27)</f>
        <v/>
      </c>
    </row>
    <row r="16" spans="1:16" x14ac:dyDescent="0.3">
      <c r="A16" t="str">
        <f>'輸入頁-公假單'!E28</f>
        <v/>
      </c>
      <c r="B16" t="str">
        <f>'輸入頁-公假單'!F28</f>
        <v/>
      </c>
      <c r="I16" t="str">
        <f>IF('輸入頁-公假單'!B28="","",'輸入頁-公假單'!B28)</f>
        <v/>
      </c>
      <c r="J16" t="str">
        <f>IF('輸入頁-公假單'!C28="","",'輸入頁-公假單'!C28)</f>
        <v/>
      </c>
      <c r="K16" t="str">
        <f>IF('輸入頁-公假單'!D28="","",'輸入頁-公假單'!D28)</f>
        <v/>
      </c>
    </row>
    <row r="17" spans="1:11" x14ac:dyDescent="0.3">
      <c r="A17" t="str">
        <f>'輸入頁-公假單'!E29</f>
        <v/>
      </c>
      <c r="B17" t="str">
        <f>'輸入頁-公假單'!F29</f>
        <v/>
      </c>
      <c r="I17" t="str">
        <f>IF('輸入頁-公假單'!B29="","",'輸入頁-公假單'!B29)</f>
        <v/>
      </c>
      <c r="J17" t="str">
        <f>IF('輸入頁-公假單'!C29="","",'輸入頁-公假單'!C29)</f>
        <v/>
      </c>
      <c r="K17" t="str">
        <f>IF('輸入頁-公假單'!D29="","",'輸入頁-公假單'!D29)</f>
        <v/>
      </c>
    </row>
    <row r="18" spans="1:11" x14ac:dyDescent="0.3">
      <c r="A18" t="str">
        <f>'輸入頁-公假單'!E30</f>
        <v/>
      </c>
      <c r="B18" t="str">
        <f>'輸入頁-公假單'!F30</f>
        <v/>
      </c>
      <c r="I18" t="str">
        <f>IF('輸入頁-公假單'!B30="","",'輸入頁-公假單'!B30)</f>
        <v/>
      </c>
      <c r="J18" t="str">
        <f>IF('輸入頁-公假單'!C30="","",'輸入頁-公假單'!C30)</f>
        <v/>
      </c>
      <c r="K18" t="str">
        <f>IF('輸入頁-公假單'!D30="","",'輸入頁-公假單'!D30)</f>
        <v/>
      </c>
    </row>
    <row r="19" spans="1:11" x14ac:dyDescent="0.3">
      <c r="A19" t="str">
        <f>'輸入頁-公假單'!E31</f>
        <v/>
      </c>
      <c r="B19" t="str">
        <f>'輸入頁-公假單'!F31</f>
        <v/>
      </c>
      <c r="I19" t="str">
        <f>IF('輸入頁-公假單'!B31="","",'輸入頁-公假單'!B31)</f>
        <v/>
      </c>
      <c r="J19" t="str">
        <f>IF('輸入頁-公假單'!C31="","",'輸入頁-公假單'!C31)</f>
        <v/>
      </c>
      <c r="K19" t="str">
        <f>IF('輸入頁-公假單'!D31="","",'輸入頁-公假單'!D31)</f>
        <v/>
      </c>
    </row>
    <row r="20" spans="1:11" x14ac:dyDescent="0.3">
      <c r="A20" t="str">
        <f>'輸入頁-公假單'!E32</f>
        <v/>
      </c>
      <c r="B20" t="str">
        <f>'輸入頁-公假單'!F32</f>
        <v/>
      </c>
      <c r="I20" t="str">
        <f>IF('輸入頁-公假單'!B32="","",'輸入頁-公假單'!B32)</f>
        <v/>
      </c>
      <c r="J20" t="str">
        <f>IF('輸入頁-公假單'!C32="","",'輸入頁-公假單'!C32)</f>
        <v/>
      </c>
      <c r="K20" t="str">
        <f>IF('輸入頁-公假單'!D32="","",'輸入頁-公假單'!D32)</f>
        <v/>
      </c>
    </row>
    <row r="21" spans="1:11" x14ac:dyDescent="0.3">
      <c r="A21" t="str">
        <f>'輸入頁-公假單'!E33</f>
        <v/>
      </c>
      <c r="B21" t="str">
        <f>'輸入頁-公假單'!F33</f>
        <v/>
      </c>
      <c r="I21" t="str">
        <f>IF('輸入頁-公假單'!B33="","",'輸入頁-公假單'!B33)</f>
        <v/>
      </c>
      <c r="J21" t="str">
        <f>IF('輸入頁-公假單'!C33="","",'輸入頁-公假單'!C33)</f>
        <v/>
      </c>
      <c r="K21" t="str">
        <f>IF('輸入頁-公假單'!D33="","",'輸入頁-公假單'!D33)</f>
        <v/>
      </c>
    </row>
    <row r="22" spans="1:11" x14ac:dyDescent="0.3">
      <c r="A22" t="str">
        <f>'輸入頁-公假單'!E34</f>
        <v/>
      </c>
      <c r="B22" t="str">
        <f>'輸入頁-公假單'!F34</f>
        <v/>
      </c>
      <c r="I22" t="str">
        <f>IF('輸入頁-公假單'!B34="","",'輸入頁-公假單'!B34)</f>
        <v/>
      </c>
      <c r="J22" t="str">
        <f>IF('輸入頁-公假單'!C34="","",'輸入頁-公假單'!C34)</f>
        <v/>
      </c>
      <c r="K22" t="str">
        <f>IF('輸入頁-公假單'!D34="","",'輸入頁-公假單'!D34)</f>
        <v/>
      </c>
    </row>
    <row r="23" spans="1:11" x14ac:dyDescent="0.3">
      <c r="A23" t="str">
        <f>'輸入頁-公假單'!E35</f>
        <v/>
      </c>
      <c r="B23" t="str">
        <f>'輸入頁-公假單'!F35</f>
        <v/>
      </c>
      <c r="I23" t="str">
        <f>IF('輸入頁-公假單'!B35="","",'輸入頁-公假單'!B35)</f>
        <v/>
      </c>
      <c r="J23" t="str">
        <f>IF('輸入頁-公假單'!C35="","",'輸入頁-公假單'!C35)</f>
        <v/>
      </c>
      <c r="K23" t="str">
        <f>IF('輸入頁-公假單'!D35="","",'輸入頁-公假單'!D35)</f>
        <v/>
      </c>
    </row>
    <row r="24" spans="1:11" x14ac:dyDescent="0.3">
      <c r="A24" t="str">
        <f>'輸入頁-公假單'!E36</f>
        <v/>
      </c>
      <c r="B24" t="str">
        <f>'輸入頁-公假單'!F36</f>
        <v/>
      </c>
      <c r="I24" t="str">
        <f>IF('輸入頁-公假單'!B36="","",'輸入頁-公假單'!B36)</f>
        <v/>
      </c>
      <c r="J24" t="str">
        <f>IF('輸入頁-公假單'!C36="","",'輸入頁-公假單'!C36)</f>
        <v/>
      </c>
      <c r="K24" t="str">
        <f>IF('輸入頁-公假單'!D36="","",'輸入頁-公假單'!D36)</f>
        <v/>
      </c>
    </row>
    <row r="25" spans="1:11" x14ac:dyDescent="0.3">
      <c r="A25" t="str">
        <f>'輸入頁-公假單'!E37</f>
        <v/>
      </c>
      <c r="B25" t="str">
        <f>'輸入頁-公假單'!F37</f>
        <v/>
      </c>
      <c r="I25" t="str">
        <f>IF('輸入頁-公假單'!B37="","",'輸入頁-公假單'!B37)</f>
        <v/>
      </c>
      <c r="J25" t="str">
        <f>IF('輸入頁-公假單'!C37="","",'輸入頁-公假單'!C37)</f>
        <v/>
      </c>
      <c r="K25" t="str">
        <f>IF('輸入頁-公假單'!D37="","",'輸入頁-公假單'!D37)</f>
        <v/>
      </c>
    </row>
    <row r="26" spans="1:11" x14ac:dyDescent="0.3">
      <c r="A26" t="str">
        <f>'輸入頁-公假單'!E38</f>
        <v/>
      </c>
      <c r="B26" t="str">
        <f>'輸入頁-公假單'!F38</f>
        <v/>
      </c>
      <c r="I26" t="str">
        <f>IF('輸入頁-公假單'!B38="","",'輸入頁-公假單'!B38)</f>
        <v/>
      </c>
      <c r="J26" t="str">
        <f>IF('輸入頁-公假單'!C38="","",'輸入頁-公假單'!C38)</f>
        <v/>
      </c>
      <c r="K26" t="str">
        <f>IF('輸入頁-公假單'!D38="","",'輸入頁-公假單'!D38)</f>
        <v/>
      </c>
    </row>
    <row r="27" spans="1:11" x14ac:dyDescent="0.3">
      <c r="A27" t="str">
        <f>'輸入頁-公假單'!E39</f>
        <v/>
      </c>
      <c r="B27" t="str">
        <f>'輸入頁-公假單'!F39</f>
        <v/>
      </c>
      <c r="I27" t="str">
        <f>IF('輸入頁-公假單'!B39="","",'輸入頁-公假單'!B39)</f>
        <v/>
      </c>
      <c r="J27" t="str">
        <f>IF('輸入頁-公假單'!C39="","",'輸入頁-公假單'!C39)</f>
        <v/>
      </c>
      <c r="K27" t="str">
        <f>IF('輸入頁-公假單'!D39="","",'輸入頁-公假單'!D39)</f>
        <v/>
      </c>
    </row>
    <row r="28" spans="1:11" x14ac:dyDescent="0.3">
      <c r="A28" t="str">
        <f>'輸入頁-公假單'!E40</f>
        <v/>
      </c>
      <c r="B28" t="str">
        <f>'輸入頁-公假單'!F40</f>
        <v/>
      </c>
      <c r="I28" t="str">
        <f>IF('輸入頁-公假單'!B40="","",'輸入頁-公假單'!B40)</f>
        <v/>
      </c>
      <c r="J28" t="str">
        <f>IF('輸入頁-公假單'!C40="","",'輸入頁-公假單'!C40)</f>
        <v/>
      </c>
      <c r="K28" t="str">
        <f>IF('輸入頁-公假單'!D40="","",'輸入頁-公假單'!D40)</f>
        <v/>
      </c>
    </row>
    <row r="29" spans="1:11" x14ac:dyDescent="0.3">
      <c r="A29" t="str">
        <f>'輸入頁-公假單'!E41</f>
        <v/>
      </c>
      <c r="B29" t="str">
        <f>'輸入頁-公假單'!F41</f>
        <v/>
      </c>
      <c r="I29" t="str">
        <f>IF('輸入頁-公假單'!B41="","",'輸入頁-公假單'!B41)</f>
        <v/>
      </c>
      <c r="J29" t="str">
        <f>IF('輸入頁-公假單'!C41="","",'輸入頁-公假單'!C41)</f>
        <v/>
      </c>
      <c r="K29" t="str">
        <f>IF('輸入頁-公假單'!D41="","",'輸入頁-公假單'!D41)</f>
        <v/>
      </c>
    </row>
    <row r="30" spans="1:11" x14ac:dyDescent="0.3">
      <c r="A30" t="str">
        <f>'輸入頁-公假單'!E42</f>
        <v/>
      </c>
      <c r="B30" t="str">
        <f>'輸入頁-公假單'!F42</f>
        <v/>
      </c>
      <c r="I30" t="str">
        <f>IF('輸入頁-公假單'!B42="","",'輸入頁-公假單'!B42)</f>
        <v/>
      </c>
      <c r="J30" t="str">
        <f>IF('輸入頁-公假單'!C42="","",'輸入頁-公假單'!C42)</f>
        <v/>
      </c>
      <c r="K30" t="str">
        <f>IF('輸入頁-公假單'!D42="","",'輸入頁-公假單'!D42)</f>
        <v/>
      </c>
    </row>
    <row r="31" spans="1:11" x14ac:dyDescent="0.3">
      <c r="A31" t="str">
        <f>'輸入頁-公假單'!E43</f>
        <v/>
      </c>
      <c r="B31" t="str">
        <f>'輸入頁-公假單'!F43</f>
        <v/>
      </c>
      <c r="I31" t="str">
        <f>IF('輸入頁-公假單'!B43="","",'輸入頁-公假單'!B43)</f>
        <v/>
      </c>
      <c r="J31" t="str">
        <f>IF('輸入頁-公假單'!C43="","",'輸入頁-公假單'!C43)</f>
        <v/>
      </c>
      <c r="K31" t="str">
        <f>IF('輸入頁-公假單'!D43="","",'輸入頁-公假單'!D43)</f>
        <v/>
      </c>
    </row>
    <row r="32" spans="1:11" x14ac:dyDescent="0.3">
      <c r="A32" t="str">
        <f>'輸入頁-公假單'!E44</f>
        <v/>
      </c>
      <c r="B32" t="str">
        <f>'輸入頁-公假單'!F44</f>
        <v/>
      </c>
      <c r="I32" t="str">
        <f>IF('輸入頁-公假單'!B44="","",'輸入頁-公假單'!B44)</f>
        <v/>
      </c>
      <c r="J32" t="str">
        <f>IF('輸入頁-公假單'!C44="","",'輸入頁-公假單'!C44)</f>
        <v/>
      </c>
      <c r="K32" t="str">
        <f>IF('輸入頁-公假單'!D44="","",'輸入頁-公假單'!D44)</f>
        <v/>
      </c>
    </row>
    <row r="33" spans="1:11" x14ac:dyDescent="0.3">
      <c r="A33" t="str">
        <f>'輸入頁-公假單'!E45</f>
        <v/>
      </c>
      <c r="B33" t="str">
        <f>'輸入頁-公假單'!F45</f>
        <v/>
      </c>
      <c r="I33" t="str">
        <f>IF('輸入頁-公假單'!B45="","",'輸入頁-公假單'!B45)</f>
        <v/>
      </c>
      <c r="J33" t="str">
        <f>IF('輸入頁-公假單'!C45="","",'輸入頁-公假單'!C45)</f>
        <v/>
      </c>
      <c r="K33" t="str">
        <f>IF('輸入頁-公假單'!D45="","",'輸入頁-公假單'!D45)</f>
        <v/>
      </c>
    </row>
    <row r="34" spans="1:11" x14ac:dyDescent="0.3">
      <c r="A34" t="str">
        <f>'輸入頁-公假單'!E46</f>
        <v/>
      </c>
      <c r="B34" t="str">
        <f>'輸入頁-公假單'!F46</f>
        <v/>
      </c>
      <c r="I34" t="str">
        <f>IF('輸入頁-公假單'!B46="","",'輸入頁-公假單'!B46)</f>
        <v/>
      </c>
      <c r="J34" t="str">
        <f>IF('輸入頁-公假單'!C46="","",'輸入頁-公假單'!C46)</f>
        <v/>
      </c>
      <c r="K34" t="str">
        <f>IF('輸入頁-公假單'!D46="","",'輸入頁-公假單'!D46)</f>
        <v/>
      </c>
    </row>
    <row r="35" spans="1:11" x14ac:dyDescent="0.3">
      <c r="A35" t="str">
        <f>'輸入頁-公假單'!E47</f>
        <v/>
      </c>
      <c r="B35" t="str">
        <f>'輸入頁-公假單'!F47</f>
        <v/>
      </c>
      <c r="I35" t="str">
        <f>IF('輸入頁-公假單'!B47="","",'輸入頁-公假單'!B47)</f>
        <v/>
      </c>
      <c r="J35" t="str">
        <f>IF('輸入頁-公假單'!C47="","",'輸入頁-公假單'!C47)</f>
        <v/>
      </c>
      <c r="K35" t="str">
        <f>IF('輸入頁-公假單'!D47="","",'輸入頁-公假單'!D47)</f>
        <v/>
      </c>
    </row>
    <row r="36" spans="1:11" x14ac:dyDescent="0.3">
      <c r="A36" t="str">
        <f>'輸入頁-公假單'!E48</f>
        <v/>
      </c>
      <c r="B36" t="str">
        <f>'輸入頁-公假單'!F48</f>
        <v/>
      </c>
      <c r="I36" t="str">
        <f>IF('輸入頁-公假單'!B48="","",'輸入頁-公假單'!B48)</f>
        <v/>
      </c>
      <c r="J36" t="str">
        <f>IF('輸入頁-公假單'!C48="","",'輸入頁-公假單'!C48)</f>
        <v/>
      </c>
      <c r="K36" t="str">
        <f>IF('輸入頁-公假單'!D48="","",'輸入頁-公假單'!D48)</f>
        <v/>
      </c>
    </row>
    <row r="37" spans="1:11" x14ac:dyDescent="0.3">
      <c r="A37" t="str">
        <f>'輸入頁-公假單'!E49</f>
        <v/>
      </c>
      <c r="B37" t="str">
        <f>'輸入頁-公假單'!F49</f>
        <v/>
      </c>
      <c r="I37" t="str">
        <f>IF('輸入頁-公假單'!B49="","",'輸入頁-公假單'!B49)</f>
        <v/>
      </c>
      <c r="J37" t="str">
        <f>IF('輸入頁-公假單'!C49="","",'輸入頁-公假單'!C49)</f>
        <v/>
      </c>
      <c r="K37" t="str">
        <f>IF('輸入頁-公假單'!D49="","",'輸入頁-公假單'!D49)</f>
        <v/>
      </c>
    </row>
    <row r="38" spans="1:11" x14ac:dyDescent="0.3">
      <c r="A38" t="str">
        <f>'輸入頁-公假單'!E50</f>
        <v/>
      </c>
      <c r="B38" t="str">
        <f>'輸入頁-公假單'!F50</f>
        <v/>
      </c>
      <c r="I38" t="str">
        <f>IF('輸入頁-公假單'!B50="","",'輸入頁-公假單'!B50)</f>
        <v/>
      </c>
      <c r="J38" t="str">
        <f>IF('輸入頁-公假單'!C50="","",'輸入頁-公假單'!C50)</f>
        <v/>
      </c>
      <c r="K38" t="str">
        <f>IF('輸入頁-公假單'!D50="","",'輸入頁-公假單'!D50)</f>
        <v/>
      </c>
    </row>
    <row r="39" spans="1:11" x14ac:dyDescent="0.3">
      <c r="A39" t="str">
        <f>'輸入頁-公假單'!E51</f>
        <v/>
      </c>
      <c r="B39" t="str">
        <f>'輸入頁-公假單'!F51</f>
        <v/>
      </c>
      <c r="I39" t="str">
        <f>IF('輸入頁-公假單'!B51="","",'輸入頁-公假單'!B51)</f>
        <v/>
      </c>
      <c r="J39" t="str">
        <f>IF('輸入頁-公假單'!C51="","",'輸入頁-公假單'!C51)</f>
        <v/>
      </c>
      <c r="K39" t="str">
        <f>IF('輸入頁-公假單'!D51="","",'輸入頁-公假單'!D51)</f>
        <v/>
      </c>
    </row>
    <row r="40" spans="1:11" x14ac:dyDescent="0.3">
      <c r="A40" t="str">
        <f>'輸入頁-公假單'!E52</f>
        <v/>
      </c>
      <c r="B40" t="str">
        <f>'輸入頁-公假單'!F52</f>
        <v/>
      </c>
      <c r="I40" t="str">
        <f>IF('輸入頁-公假單'!B52="","",'輸入頁-公假單'!B52)</f>
        <v/>
      </c>
      <c r="J40" t="str">
        <f>IF('輸入頁-公假單'!C52="","",'輸入頁-公假單'!C52)</f>
        <v/>
      </c>
      <c r="K40" t="str">
        <f>IF('輸入頁-公假單'!D52="","",'輸入頁-公假單'!D52)</f>
        <v/>
      </c>
    </row>
    <row r="41" spans="1:11" x14ac:dyDescent="0.3">
      <c r="A41" t="str">
        <f>'輸入頁-公假單'!E53</f>
        <v/>
      </c>
      <c r="B41" t="str">
        <f>'輸入頁-公假單'!F53</f>
        <v/>
      </c>
      <c r="I41" t="str">
        <f>IF('輸入頁-公假單'!B53="","",'輸入頁-公假單'!B53)</f>
        <v/>
      </c>
      <c r="J41" t="str">
        <f>IF('輸入頁-公假單'!C53="","",'輸入頁-公假單'!C53)</f>
        <v/>
      </c>
      <c r="K41" t="str">
        <f>IF('輸入頁-公假單'!D53="","",'輸入頁-公假單'!D53)</f>
        <v/>
      </c>
    </row>
    <row r="42" spans="1:11" x14ac:dyDescent="0.3">
      <c r="A42" t="str">
        <f>'輸入頁-公假單'!E54</f>
        <v/>
      </c>
      <c r="B42" t="str">
        <f>'輸入頁-公假單'!F54</f>
        <v/>
      </c>
      <c r="I42" t="str">
        <f>IF('輸入頁-公假單'!B54="","",'輸入頁-公假單'!B54)</f>
        <v/>
      </c>
      <c r="J42" t="str">
        <f>IF('輸入頁-公假單'!C54="","",'輸入頁-公假單'!C54)</f>
        <v/>
      </c>
      <c r="K42" t="str">
        <f>IF('輸入頁-公假單'!D54="","",'輸入頁-公假單'!D54)</f>
        <v/>
      </c>
    </row>
    <row r="43" spans="1:11" x14ac:dyDescent="0.3">
      <c r="A43" t="str">
        <f>'輸入頁-公假單'!E55</f>
        <v/>
      </c>
      <c r="B43" t="str">
        <f>'輸入頁-公假單'!F55</f>
        <v/>
      </c>
      <c r="I43" t="str">
        <f>IF('輸入頁-公假單'!B55="","",'輸入頁-公假單'!B55)</f>
        <v/>
      </c>
      <c r="J43" t="str">
        <f>IF('輸入頁-公假單'!C55="","",'輸入頁-公假單'!C55)</f>
        <v/>
      </c>
      <c r="K43" t="str">
        <f>IF('輸入頁-公假單'!D55="","",'輸入頁-公假單'!D55)</f>
        <v/>
      </c>
    </row>
    <row r="44" spans="1:11" x14ac:dyDescent="0.3">
      <c r="A44" t="str">
        <f>'輸入頁-公假單'!E56</f>
        <v/>
      </c>
      <c r="B44" t="str">
        <f>'輸入頁-公假單'!F56</f>
        <v/>
      </c>
      <c r="I44" t="str">
        <f>IF('輸入頁-公假單'!B56="","",'輸入頁-公假單'!B56)</f>
        <v/>
      </c>
      <c r="J44" t="str">
        <f>IF('輸入頁-公假單'!C56="","",'輸入頁-公假單'!C56)</f>
        <v/>
      </c>
      <c r="K44" t="str">
        <f>IF('輸入頁-公假單'!D56="","",'輸入頁-公假單'!D56)</f>
        <v/>
      </c>
    </row>
    <row r="45" spans="1:11" x14ac:dyDescent="0.3">
      <c r="A45" t="str">
        <f>'輸入頁-公假單'!E57</f>
        <v/>
      </c>
      <c r="B45" t="str">
        <f>'輸入頁-公假單'!F57</f>
        <v/>
      </c>
      <c r="I45" t="str">
        <f>IF('輸入頁-公假單'!B57="","",'輸入頁-公假單'!B57)</f>
        <v/>
      </c>
      <c r="J45" t="str">
        <f>IF('輸入頁-公假單'!C57="","",'輸入頁-公假單'!C57)</f>
        <v/>
      </c>
      <c r="K45" t="str">
        <f>IF('輸入頁-公假單'!D57="","",'輸入頁-公假單'!D57)</f>
        <v/>
      </c>
    </row>
    <row r="46" spans="1:11" x14ac:dyDescent="0.3">
      <c r="A46" t="str">
        <f>'輸入頁-公假單'!E58</f>
        <v/>
      </c>
      <c r="B46" t="str">
        <f>'輸入頁-公假單'!F58</f>
        <v/>
      </c>
      <c r="I46" t="str">
        <f>IF('輸入頁-公假單'!B58="","",'輸入頁-公假單'!B58)</f>
        <v/>
      </c>
      <c r="J46" t="str">
        <f>IF('輸入頁-公假單'!C58="","",'輸入頁-公假單'!C58)</f>
        <v/>
      </c>
      <c r="K46" t="str">
        <f>IF('輸入頁-公假單'!D58="","",'輸入頁-公假單'!D58)</f>
        <v/>
      </c>
    </row>
    <row r="47" spans="1:11" x14ac:dyDescent="0.3">
      <c r="A47" t="str">
        <f>'輸入頁-公假單'!E59</f>
        <v/>
      </c>
      <c r="B47" t="str">
        <f>'輸入頁-公假單'!F59</f>
        <v/>
      </c>
      <c r="I47" t="str">
        <f>IF('輸入頁-公假單'!B59="","",'輸入頁-公假單'!B59)</f>
        <v/>
      </c>
      <c r="J47" t="str">
        <f>IF('輸入頁-公假單'!C59="","",'輸入頁-公假單'!C59)</f>
        <v/>
      </c>
      <c r="K47" t="str">
        <f>IF('輸入頁-公假單'!D59="","",'輸入頁-公假單'!D59)</f>
        <v/>
      </c>
    </row>
    <row r="48" spans="1:11" x14ac:dyDescent="0.3">
      <c r="A48" t="str">
        <f>'輸入頁-公假單'!E60</f>
        <v/>
      </c>
      <c r="B48" t="str">
        <f>'輸入頁-公假單'!F60</f>
        <v/>
      </c>
      <c r="I48" t="str">
        <f>IF('輸入頁-公假單'!B60="","",'輸入頁-公假單'!B60)</f>
        <v/>
      </c>
      <c r="J48" t="str">
        <f>IF('輸入頁-公假單'!C60="","",'輸入頁-公假單'!C60)</f>
        <v/>
      </c>
      <c r="K48" t="str">
        <f>IF('輸入頁-公假單'!D60="","",'輸入頁-公假單'!D60)</f>
        <v/>
      </c>
    </row>
    <row r="49" spans="1:11" x14ac:dyDescent="0.3">
      <c r="A49" t="str">
        <f>'輸入頁-公假單'!E61</f>
        <v/>
      </c>
      <c r="B49" t="str">
        <f>'輸入頁-公假單'!F61</f>
        <v/>
      </c>
      <c r="I49" t="str">
        <f>IF('輸入頁-公假單'!B61="","",'輸入頁-公假單'!B61)</f>
        <v/>
      </c>
      <c r="J49" t="str">
        <f>IF('輸入頁-公假單'!C61="","",'輸入頁-公假單'!C61)</f>
        <v/>
      </c>
      <c r="K49" t="str">
        <f>IF('輸入頁-公假單'!D61="","",'輸入頁-公假單'!D61)</f>
        <v/>
      </c>
    </row>
    <row r="50" spans="1:11" x14ac:dyDescent="0.3">
      <c r="A50" t="str">
        <f>'輸入頁-公假單'!E62</f>
        <v/>
      </c>
      <c r="B50" t="str">
        <f>'輸入頁-公假單'!F62</f>
        <v/>
      </c>
      <c r="I50" t="str">
        <f>IF('輸入頁-公假單'!B62="","",'輸入頁-公假單'!B62)</f>
        <v/>
      </c>
      <c r="J50" t="str">
        <f>IF('輸入頁-公假單'!C62="","",'輸入頁-公假單'!C62)</f>
        <v/>
      </c>
      <c r="K50" t="str">
        <f>IF('輸入頁-公假單'!D62="","",'輸入頁-公假單'!D62)</f>
        <v/>
      </c>
    </row>
    <row r="51" spans="1:11" x14ac:dyDescent="0.3">
      <c r="A51" t="str">
        <f>'輸入頁-公假單'!E63</f>
        <v/>
      </c>
      <c r="B51" t="str">
        <f>'輸入頁-公假單'!F63</f>
        <v/>
      </c>
      <c r="I51" t="str">
        <f>IF('輸入頁-公假單'!B63="","",'輸入頁-公假單'!B63)</f>
        <v/>
      </c>
      <c r="J51" t="str">
        <f>IF('輸入頁-公假單'!C63="","",'輸入頁-公假單'!C63)</f>
        <v/>
      </c>
      <c r="K51" t="str">
        <f>IF('輸入頁-公假單'!D63="","",'輸入頁-公假單'!D63)</f>
        <v/>
      </c>
    </row>
    <row r="52" spans="1:11" x14ac:dyDescent="0.3">
      <c r="A52" t="str">
        <f>'輸入頁-公假單'!E64</f>
        <v/>
      </c>
      <c r="B52" t="str">
        <f>'輸入頁-公假單'!F64</f>
        <v/>
      </c>
      <c r="I52" t="str">
        <f>IF('輸入頁-公假單'!B64="","",'輸入頁-公假單'!B64)</f>
        <v/>
      </c>
      <c r="J52" t="str">
        <f>IF('輸入頁-公假單'!C64="","",'輸入頁-公假單'!C64)</f>
        <v/>
      </c>
      <c r="K52" t="str">
        <f>IF('輸入頁-公假單'!D64="","",'輸入頁-公假單'!D64)</f>
        <v/>
      </c>
    </row>
    <row r="53" spans="1:11" x14ac:dyDescent="0.3">
      <c r="A53" t="str">
        <f>'輸入頁-公假單'!E65</f>
        <v/>
      </c>
      <c r="B53" t="str">
        <f>'輸入頁-公假單'!F65</f>
        <v/>
      </c>
      <c r="I53" t="str">
        <f>IF('輸入頁-公假單'!B65="","",'輸入頁-公假單'!B65)</f>
        <v/>
      </c>
      <c r="J53" t="str">
        <f>IF('輸入頁-公假單'!C65="","",'輸入頁-公假單'!C65)</f>
        <v/>
      </c>
      <c r="K53" t="str">
        <f>IF('輸入頁-公假單'!D65="","",'輸入頁-公假單'!D65)</f>
        <v/>
      </c>
    </row>
    <row r="54" spans="1:11" x14ac:dyDescent="0.3">
      <c r="A54" t="str">
        <f>'輸入頁-公假單'!E66</f>
        <v/>
      </c>
      <c r="B54" t="str">
        <f>'輸入頁-公假單'!F66</f>
        <v/>
      </c>
      <c r="I54" t="str">
        <f>IF('輸入頁-公假單'!B66="","",'輸入頁-公假單'!B66)</f>
        <v/>
      </c>
      <c r="J54" t="str">
        <f>IF('輸入頁-公假單'!C66="","",'輸入頁-公假單'!C66)</f>
        <v/>
      </c>
      <c r="K54" t="str">
        <f>IF('輸入頁-公假單'!D66="","",'輸入頁-公假單'!D66)</f>
        <v/>
      </c>
    </row>
    <row r="55" spans="1:11" x14ac:dyDescent="0.3">
      <c r="A55" t="str">
        <f>'輸入頁-公假單'!E67</f>
        <v/>
      </c>
      <c r="B55" t="str">
        <f>'輸入頁-公假單'!F67</f>
        <v/>
      </c>
      <c r="I55" t="str">
        <f>IF('輸入頁-公假單'!B67="","",'輸入頁-公假單'!B67)</f>
        <v/>
      </c>
      <c r="J55" t="str">
        <f>IF('輸入頁-公假單'!C67="","",'輸入頁-公假單'!C67)</f>
        <v/>
      </c>
      <c r="K55" t="str">
        <f>IF('輸入頁-公假單'!D67="","",'輸入頁-公假單'!D67)</f>
        <v/>
      </c>
    </row>
    <row r="56" spans="1:11" x14ac:dyDescent="0.3">
      <c r="A56" t="str">
        <f>'輸入頁-公假單'!E68</f>
        <v/>
      </c>
      <c r="B56" t="str">
        <f>'輸入頁-公假單'!F68</f>
        <v/>
      </c>
      <c r="I56" t="str">
        <f>IF('輸入頁-公假單'!B68="","",'輸入頁-公假單'!B68)</f>
        <v/>
      </c>
      <c r="J56" t="str">
        <f>IF('輸入頁-公假單'!C68="","",'輸入頁-公假單'!C68)</f>
        <v/>
      </c>
      <c r="K56" t="str">
        <f>IF('輸入頁-公假單'!D68="","",'輸入頁-公假單'!D68)</f>
        <v/>
      </c>
    </row>
    <row r="57" spans="1:11" x14ac:dyDescent="0.3">
      <c r="A57" t="str">
        <f>'輸入頁-公假單'!E69</f>
        <v/>
      </c>
      <c r="B57" t="str">
        <f>'輸入頁-公假單'!F69</f>
        <v/>
      </c>
      <c r="I57" t="str">
        <f>IF('輸入頁-公假單'!B69="","",'輸入頁-公假單'!B69)</f>
        <v/>
      </c>
      <c r="J57" t="str">
        <f>IF('輸入頁-公假單'!C69="","",'輸入頁-公假單'!C69)</f>
        <v/>
      </c>
      <c r="K57" t="str">
        <f>IF('輸入頁-公假單'!D69="","",'輸入頁-公假單'!D69)</f>
        <v/>
      </c>
    </row>
    <row r="58" spans="1:11" x14ac:dyDescent="0.3">
      <c r="A58" t="str">
        <f>'輸入頁-公假單'!E70</f>
        <v/>
      </c>
      <c r="B58" t="str">
        <f>'輸入頁-公假單'!F70</f>
        <v/>
      </c>
      <c r="I58" t="str">
        <f>IF('輸入頁-公假單'!B70="","",'輸入頁-公假單'!B70)</f>
        <v/>
      </c>
      <c r="J58" t="str">
        <f>IF('輸入頁-公假單'!C70="","",'輸入頁-公假單'!C70)</f>
        <v/>
      </c>
      <c r="K58" t="str">
        <f>IF('輸入頁-公假單'!D70="","",'輸入頁-公假單'!D70)</f>
        <v/>
      </c>
    </row>
    <row r="59" spans="1:11" x14ac:dyDescent="0.3">
      <c r="A59" t="str">
        <f>'輸入頁-公假單'!E71</f>
        <v/>
      </c>
      <c r="B59" t="str">
        <f>'輸入頁-公假單'!F71</f>
        <v/>
      </c>
      <c r="I59" t="str">
        <f>IF('輸入頁-公假單'!B71="","",'輸入頁-公假單'!B71)</f>
        <v/>
      </c>
      <c r="J59" t="str">
        <f>IF('輸入頁-公假單'!C71="","",'輸入頁-公假單'!C71)</f>
        <v/>
      </c>
      <c r="K59" t="str">
        <f>IF('輸入頁-公假單'!D71="","",'輸入頁-公假單'!D71)</f>
        <v/>
      </c>
    </row>
    <row r="60" spans="1:11" x14ac:dyDescent="0.3">
      <c r="A60" t="str">
        <f>'輸入頁-公假單'!E72</f>
        <v/>
      </c>
      <c r="B60" t="str">
        <f>'輸入頁-公假單'!F72</f>
        <v/>
      </c>
      <c r="I60" t="str">
        <f>IF('輸入頁-公假單'!B72="","",'輸入頁-公假單'!B72)</f>
        <v/>
      </c>
      <c r="J60" t="str">
        <f>IF('輸入頁-公假單'!C72="","",'輸入頁-公假單'!C72)</f>
        <v/>
      </c>
      <c r="K60" t="str">
        <f>IF('輸入頁-公假單'!D72="","",'輸入頁-公假單'!D72)</f>
        <v/>
      </c>
    </row>
    <row r="61" spans="1:11" x14ac:dyDescent="0.3">
      <c r="A61" t="str">
        <f>'輸入頁-公假單'!E73</f>
        <v/>
      </c>
      <c r="B61" t="str">
        <f>'輸入頁-公假單'!F73</f>
        <v/>
      </c>
      <c r="I61" t="str">
        <f>IF('輸入頁-公假單'!B73="","",'輸入頁-公假單'!B73)</f>
        <v/>
      </c>
      <c r="J61" t="str">
        <f>IF('輸入頁-公假單'!C73="","",'輸入頁-公假單'!C73)</f>
        <v/>
      </c>
      <c r="K61" t="str">
        <f>IF('輸入頁-公假單'!D73="","",'輸入頁-公假單'!D73)</f>
        <v/>
      </c>
    </row>
    <row r="62" spans="1:11" x14ac:dyDescent="0.3">
      <c r="A62" t="str">
        <f>'輸入頁-公假單'!E74</f>
        <v/>
      </c>
      <c r="B62" t="str">
        <f>'輸入頁-公假單'!F74</f>
        <v/>
      </c>
      <c r="I62" t="str">
        <f>IF('輸入頁-公假單'!B74="","",'輸入頁-公假單'!B74)</f>
        <v/>
      </c>
      <c r="J62" t="str">
        <f>IF('輸入頁-公假單'!C74="","",'輸入頁-公假單'!C74)</f>
        <v/>
      </c>
      <c r="K62" t="str">
        <f>IF('輸入頁-公假單'!D74="","",'輸入頁-公假單'!D74)</f>
        <v/>
      </c>
    </row>
    <row r="63" spans="1:11" x14ac:dyDescent="0.3">
      <c r="A63" t="str">
        <f>'輸入頁-公假單'!E75</f>
        <v/>
      </c>
      <c r="B63" t="str">
        <f>'輸入頁-公假單'!F75</f>
        <v/>
      </c>
      <c r="I63" t="str">
        <f>IF('輸入頁-公假單'!B75="","",'輸入頁-公假單'!B75)</f>
        <v/>
      </c>
      <c r="J63" t="str">
        <f>IF('輸入頁-公假單'!C75="","",'輸入頁-公假單'!C75)</f>
        <v/>
      </c>
      <c r="K63" t="str">
        <f>IF('輸入頁-公假單'!D75="","",'輸入頁-公假單'!D75)</f>
        <v/>
      </c>
    </row>
    <row r="64" spans="1:11" x14ac:dyDescent="0.3">
      <c r="A64" t="str">
        <f>'輸入頁-公假單'!E76</f>
        <v/>
      </c>
      <c r="B64" t="str">
        <f>'輸入頁-公假單'!F76</f>
        <v/>
      </c>
      <c r="I64" t="str">
        <f>IF('輸入頁-公假單'!B76="","",'輸入頁-公假單'!B76)</f>
        <v/>
      </c>
      <c r="J64" t="str">
        <f>IF('輸入頁-公假單'!C76="","",'輸入頁-公假單'!C76)</f>
        <v/>
      </c>
      <c r="K64" t="str">
        <f>IF('輸入頁-公假單'!D76="","",'輸入頁-公假單'!D76)</f>
        <v/>
      </c>
    </row>
    <row r="65" spans="1:11" x14ac:dyDescent="0.3">
      <c r="A65" t="str">
        <f>'輸入頁-公假單'!E77</f>
        <v/>
      </c>
      <c r="B65" t="str">
        <f>'輸入頁-公假單'!F77</f>
        <v/>
      </c>
      <c r="I65" t="str">
        <f>IF('輸入頁-公假單'!B77="","",'輸入頁-公假單'!B77)</f>
        <v/>
      </c>
      <c r="J65" t="str">
        <f>IF('輸入頁-公假單'!C77="","",'輸入頁-公假單'!C77)</f>
        <v/>
      </c>
      <c r="K65" t="str">
        <f>IF('輸入頁-公假單'!D77="","",'輸入頁-公假單'!D77)</f>
        <v/>
      </c>
    </row>
    <row r="66" spans="1:11" x14ac:dyDescent="0.3">
      <c r="A66" t="str">
        <f>'輸入頁-公假單'!E78</f>
        <v/>
      </c>
      <c r="B66" t="str">
        <f>'輸入頁-公假單'!F78</f>
        <v/>
      </c>
      <c r="I66" t="str">
        <f>IF('輸入頁-公假單'!B78="","",'輸入頁-公假單'!B78)</f>
        <v/>
      </c>
      <c r="J66" t="str">
        <f>IF('輸入頁-公假單'!C78="","",'輸入頁-公假單'!C78)</f>
        <v/>
      </c>
      <c r="K66" t="str">
        <f>IF('輸入頁-公假單'!D78="","",'輸入頁-公假單'!D78)</f>
        <v/>
      </c>
    </row>
    <row r="67" spans="1:11" x14ac:dyDescent="0.3">
      <c r="A67" t="str">
        <f>'輸入頁-公假單'!E79</f>
        <v/>
      </c>
      <c r="B67" t="str">
        <f>'輸入頁-公假單'!F79</f>
        <v/>
      </c>
      <c r="I67" t="str">
        <f>IF('輸入頁-公假單'!B79="","",'輸入頁-公假單'!B79)</f>
        <v/>
      </c>
      <c r="J67" t="str">
        <f>IF('輸入頁-公假單'!C79="","",'輸入頁-公假單'!C79)</f>
        <v/>
      </c>
      <c r="K67" t="str">
        <f>IF('輸入頁-公假單'!D79="","",'輸入頁-公假單'!D79)</f>
        <v/>
      </c>
    </row>
    <row r="68" spans="1:11" x14ac:dyDescent="0.3">
      <c r="A68" t="str">
        <f>'輸入頁-公假單'!E80</f>
        <v/>
      </c>
      <c r="B68" t="str">
        <f>'輸入頁-公假單'!F80</f>
        <v/>
      </c>
      <c r="I68" t="str">
        <f>IF('輸入頁-公假單'!B80="","",'輸入頁-公假單'!B80)</f>
        <v/>
      </c>
      <c r="J68" t="str">
        <f>IF('輸入頁-公假單'!C80="","",'輸入頁-公假單'!C80)</f>
        <v/>
      </c>
      <c r="K68" t="str">
        <f>IF('輸入頁-公假單'!D80="","",'輸入頁-公假單'!D80)</f>
        <v/>
      </c>
    </row>
    <row r="69" spans="1:11" x14ac:dyDescent="0.3">
      <c r="A69" t="str">
        <f>'輸入頁-公假單'!E81</f>
        <v/>
      </c>
      <c r="B69" t="str">
        <f>'輸入頁-公假單'!F81</f>
        <v/>
      </c>
      <c r="I69" t="str">
        <f>IF('輸入頁-公假單'!B81="","",'輸入頁-公假單'!B81)</f>
        <v/>
      </c>
      <c r="J69" t="str">
        <f>IF('輸入頁-公假單'!C81="","",'輸入頁-公假單'!C81)</f>
        <v/>
      </c>
      <c r="K69" t="str">
        <f>IF('輸入頁-公假單'!D81="","",'輸入頁-公假單'!D81)</f>
        <v/>
      </c>
    </row>
    <row r="70" spans="1:11" x14ac:dyDescent="0.3">
      <c r="A70" t="str">
        <f>'輸入頁-公假單'!E82</f>
        <v/>
      </c>
      <c r="B70" t="str">
        <f>'輸入頁-公假單'!F82</f>
        <v/>
      </c>
      <c r="I70" t="str">
        <f>IF('輸入頁-公假單'!B82="","",'輸入頁-公假單'!B82)</f>
        <v/>
      </c>
      <c r="J70" t="str">
        <f>IF('輸入頁-公假單'!C82="","",'輸入頁-公假單'!C82)</f>
        <v/>
      </c>
      <c r="K70" t="str">
        <f>IF('輸入頁-公假單'!D82="","",'輸入頁-公假單'!D82)</f>
        <v/>
      </c>
    </row>
    <row r="71" spans="1:11" x14ac:dyDescent="0.3">
      <c r="A71" t="str">
        <f>'輸入頁-公假單'!E83</f>
        <v/>
      </c>
      <c r="B71" t="str">
        <f>'輸入頁-公假單'!F83</f>
        <v/>
      </c>
      <c r="I71" t="str">
        <f>IF('輸入頁-公假單'!B83="","",'輸入頁-公假單'!B83)</f>
        <v/>
      </c>
      <c r="J71" t="str">
        <f>IF('輸入頁-公假單'!C83="","",'輸入頁-公假單'!C83)</f>
        <v/>
      </c>
      <c r="K71" t="str">
        <f>IF('輸入頁-公假單'!D83="","",'輸入頁-公假單'!D83)</f>
        <v/>
      </c>
    </row>
    <row r="72" spans="1:11" x14ac:dyDescent="0.3">
      <c r="A72" t="str">
        <f>'輸入頁-公假單'!E84</f>
        <v/>
      </c>
      <c r="B72" t="str">
        <f>'輸入頁-公假單'!F84</f>
        <v/>
      </c>
      <c r="I72" t="str">
        <f>IF('輸入頁-公假單'!B84="","",'輸入頁-公假單'!B84)</f>
        <v/>
      </c>
      <c r="J72" t="str">
        <f>IF('輸入頁-公假單'!C84="","",'輸入頁-公假單'!C84)</f>
        <v/>
      </c>
      <c r="K72" t="str">
        <f>IF('輸入頁-公假單'!D84="","",'輸入頁-公假單'!D84)</f>
        <v/>
      </c>
    </row>
    <row r="73" spans="1:11" x14ac:dyDescent="0.3">
      <c r="A73" t="str">
        <f>'輸入頁-公假單'!E85</f>
        <v/>
      </c>
      <c r="B73" t="str">
        <f>'輸入頁-公假單'!F85</f>
        <v/>
      </c>
      <c r="I73" t="str">
        <f>IF('輸入頁-公假單'!B85="","",'輸入頁-公假單'!B85)</f>
        <v/>
      </c>
      <c r="J73" t="str">
        <f>IF('輸入頁-公假單'!C85="","",'輸入頁-公假單'!C85)</f>
        <v/>
      </c>
      <c r="K73" t="str">
        <f>IF('輸入頁-公假單'!D85="","",'輸入頁-公假單'!D85)</f>
        <v/>
      </c>
    </row>
    <row r="74" spans="1:11" x14ac:dyDescent="0.3">
      <c r="A74" t="str">
        <f>'輸入頁-公假單'!E86</f>
        <v/>
      </c>
      <c r="B74" t="str">
        <f>'輸入頁-公假單'!F86</f>
        <v/>
      </c>
      <c r="I74" t="str">
        <f>IF('輸入頁-公假單'!B86="","",'輸入頁-公假單'!B86)</f>
        <v/>
      </c>
      <c r="J74" t="str">
        <f>IF('輸入頁-公假單'!C86="","",'輸入頁-公假單'!C86)</f>
        <v/>
      </c>
      <c r="K74" t="str">
        <f>IF('輸入頁-公假單'!D86="","",'輸入頁-公假單'!D86)</f>
        <v/>
      </c>
    </row>
    <row r="75" spans="1:11" x14ac:dyDescent="0.3">
      <c r="A75" t="str">
        <f>'輸入頁-公假單'!E87</f>
        <v/>
      </c>
      <c r="B75" t="str">
        <f>'輸入頁-公假單'!F87</f>
        <v/>
      </c>
      <c r="I75" t="str">
        <f>IF('輸入頁-公假單'!B87="","",'輸入頁-公假單'!B87)</f>
        <v/>
      </c>
      <c r="J75" t="str">
        <f>IF('輸入頁-公假單'!C87="","",'輸入頁-公假單'!C87)</f>
        <v/>
      </c>
      <c r="K75" t="str">
        <f>IF('輸入頁-公假單'!D87="","",'輸入頁-公假單'!D87)</f>
        <v/>
      </c>
    </row>
    <row r="76" spans="1:11" x14ac:dyDescent="0.3">
      <c r="A76" t="str">
        <f>'輸入頁-公假單'!E88</f>
        <v/>
      </c>
      <c r="B76" t="str">
        <f>'輸入頁-公假單'!F88</f>
        <v/>
      </c>
      <c r="I76" t="str">
        <f>IF('輸入頁-公假單'!B88="","",'輸入頁-公假單'!B88)</f>
        <v/>
      </c>
      <c r="J76" t="str">
        <f>IF('輸入頁-公假單'!C88="","",'輸入頁-公假單'!C88)</f>
        <v/>
      </c>
      <c r="K76" t="str">
        <f>IF('輸入頁-公假單'!D88="","",'輸入頁-公假單'!D88)</f>
        <v/>
      </c>
    </row>
    <row r="77" spans="1:11" x14ac:dyDescent="0.3">
      <c r="A77" t="str">
        <f>'輸入頁-公假單'!E89</f>
        <v/>
      </c>
      <c r="B77" t="str">
        <f>'輸入頁-公假單'!F89</f>
        <v/>
      </c>
      <c r="I77" t="str">
        <f>IF('輸入頁-公假單'!B89="","",'輸入頁-公假單'!B89)</f>
        <v/>
      </c>
      <c r="J77" t="str">
        <f>IF('輸入頁-公假單'!C89="","",'輸入頁-公假單'!C89)</f>
        <v/>
      </c>
      <c r="K77" t="str">
        <f>IF('輸入頁-公假單'!D89="","",'輸入頁-公假單'!D89)</f>
        <v/>
      </c>
    </row>
    <row r="78" spans="1:11" x14ac:dyDescent="0.3">
      <c r="A78" t="str">
        <f>'輸入頁-公假單'!E90</f>
        <v/>
      </c>
      <c r="B78" t="str">
        <f>'輸入頁-公假單'!F90</f>
        <v/>
      </c>
      <c r="I78" t="str">
        <f>IF('輸入頁-公假單'!B90="","",'輸入頁-公假單'!B90)</f>
        <v/>
      </c>
      <c r="J78" t="str">
        <f>IF('輸入頁-公假單'!C90="","",'輸入頁-公假單'!C90)</f>
        <v/>
      </c>
      <c r="K78" t="str">
        <f>IF('輸入頁-公假單'!D90="","",'輸入頁-公假單'!D90)</f>
        <v/>
      </c>
    </row>
    <row r="79" spans="1:11" x14ac:dyDescent="0.3">
      <c r="A79" t="str">
        <f>'輸入頁-公假單'!E91</f>
        <v/>
      </c>
      <c r="B79" t="str">
        <f>'輸入頁-公假單'!F91</f>
        <v/>
      </c>
      <c r="I79" t="str">
        <f>IF('輸入頁-公假單'!B91="","",'輸入頁-公假單'!B91)</f>
        <v/>
      </c>
      <c r="J79" t="str">
        <f>IF('輸入頁-公假單'!C91="","",'輸入頁-公假單'!C91)</f>
        <v/>
      </c>
      <c r="K79" t="str">
        <f>IF('輸入頁-公假單'!D91="","",'輸入頁-公假單'!D91)</f>
        <v/>
      </c>
    </row>
    <row r="80" spans="1:11" x14ac:dyDescent="0.3">
      <c r="A80" t="str">
        <f>'輸入頁-公假單'!E92</f>
        <v/>
      </c>
      <c r="B80" t="str">
        <f>'輸入頁-公假單'!F92</f>
        <v/>
      </c>
      <c r="I80" t="str">
        <f>IF('輸入頁-公假單'!B92="","",'輸入頁-公假單'!B92)</f>
        <v/>
      </c>
      <c r="J80" t="str">
        <f>IF('輸入頁-公假單'!C92="","",'輸入頁-公假單'!C92)</f>
        <v/>
      </c>
      <c r="K80" t="str">
        <f>IF('輸入頁-公假單'!D92="","",'輸入頁-公假單'!D92)</f>
        <v/>
      </c>
    </row>
    <row r="81" spans="1:11" x14ac:dyDescent="0.3">
      <c r="A81" t="str">
        <f>'輸入頁-公假單'!E93</f>
        <v/>
      </c>
      <c r="B81" t="str">
        <f>'輸入頁-公假單'!F93</f>
        <v/>
      </c>
      <c r="I81" t="str">
        <f>IF('輸入頁-公假單'!B93="","",'輸入頁-公假單'!B93)</f>
        <v/>
      </c>
      <c r="J81" t="str">
        <f>IF('輸入頁-公假單'!C93="","",'輸入頁-公假單'!C93)</f>
        <v/>
      </c>
      <c r="K81" t="str">
        <f>IF('輸入頁-公假單'!D93="","",'輸入頁-公假單'!D93)</f>
        <v/>
      </c>
    </row>
    <row r="82" spans="1:11" x14ac:dyDescent="0.3">
      <c r="A82" t="str">
        <f>'輸入頁-公假單'!E94</f>
        <v/>
      </c>
      <c r="B82" t="str">
        <f>'輸入頁-公假單'!F94</f>
        <v/>
      </c>
      <c r="I82" t="str">
        <f>IF('輸入頁-公假單'!B94="","",'輸入頁-公假單'!B94)</f>
        <v/>
      </c>
      <c r="J82" t="str">
        <f>IF('輸入頁-公假單'!C94="","",'輸入頁-公假單'!C94)</f>
        <v/>
      </c>
      <c r="K82" t="str">
        <f>IF('輸入頁-公假單'!D94="","",'輸入頁-公假單'!D94)</f>
        <v/>
      </c>
    </row>
    <row r="83" spans="1:11" x14ac:dyDescent="0.3">
      <c r="A83" t="str">
        <f>'輸入頁-公假單'!E95</f>
        <v/>
      </c>
      <c r="B83" t="str">
        <f>'輸入頁-公假單'!F95</f>
        <v/>
      </c>
      <c r="I83" t="str">
        <f>IF('輸入頁-公假單'!B95="","",'輸入頁-公假單'!B95)</f>
        <v/>
      </c>
      <c r="J83" t="str">
        <f>IF('輸入頁-公假單'!C95="","",'輸入頁-公假單'!C95)</f>
        <v/>
      </c>
      <c r="K83" t="str">
        <f>IF('輸入頁-公假單'!D95="","",'輸入頁-公假單'!D95)</f>
        <v/>
      </c>
    </row>
    <row r="84" spans="1:11" x14ac:dyDescent="0.3">
      <c r="A84" t="str">
        <f>'輸入頁-公假單'!E96</f>
        <v/>
      </c>
      <c r="B84" t="str">
        <f>'輸入頁-公假單'!F96</f>
        <v/>
      </c>
      <c r="I84" t="str">
        <f>IF('輸入頁-公假單'!B96="","",'輸入頁-公假單'!B96)</f>
        <v/>
      </c>
      <c r="J84" t="str">
        <f>IF('輸入頁-公假單'!C96="","",'輸入頁-公假單'!C96)</f>
        <v/>
      </c>
      <c r="K84" t="str">
        <f>IF('輸入頁-公假單'!D96="","",'輸入頁-公假單'!D96)</f>
        <v/>
      </c>
    </row>
    <row r="85" spans="1:11" x14ac:dyDescent="0.3">
      <c r="A85" t="str">
        <f>'輸入頁-公假單'!E97</f>
        <v/>
      </c>
      <c r="B85" t="str">
        <f>'輸入頁-公假單'!F97</f>
        <v/>
      </c>
      <c r="I85" t="str">
        <f>IF('輸入頁-公假單'!B97="","",'輸入頁-公假單'!B97)</f>
        <v/>
      </c>
      <c r="J85" t="str">
        <f>IF('輸入頁-公假單'!C97="","",'輸入頁-公假單'!C97)</f>
        <v/>
      </c>
      <c r="K85" t="str">
        <f>IF('輸入頁-公假單'!D97="","",'輸入頁-公假單'!D97)</f>
        <v/>
      </c>
    </row>
    <row r="86" spans="1:11" x14ac:dyDescent="0.3">
      <c r="A86" t="str">
        <f>'輸入頁-公假單'!E98</f>
        <v/>
      </c>
      <c r="B86" t="str">
        <f>'輸入頁-公假單'!F98</f>
        <v/>
      </c>
      <c r="I86" t="str">
        <f>IF('輸入頁-公假單'!B98="","",'輸入頁-公假單'!B98)</f>
        <v/>
      </c>
      <c r="J86" t="str">
        <f>IF('輸入頁-公假單'!C98="","",'輸入頁-公假單'!C98)</f>
        <v/>
      </c>
      <c r="K86" t="str">
        <f>IF('輸入頁-公假單'!D98="","",'輸入頁-公假單'!D98)</f>
        <v/>
      </c>
    </row>
    <row r="87" spans="1:11" x14ac:dyDescent="0.3">
      <c r="A87" t="str">
        <f>'輸入頁-公假單'!E99</f>
        <v/>
      </c>
      <c r="B87" t="str">
        <f>'輸入頁-公假單'!F99</f>
        <v/>
      </c>
      <c r="I87" t="str">
        <f>IF('輸入頁-公假單'!B99="","",'輸入頁-公假單'!B99)</f>
        <v/>
      </c>
      <c r="J87" t="str">
        <f>IF('輸入頁-公假單'!C99="","",'輸入頁-公假單'!C99)</f>
        <v/>
      </c>
      <c r="K87" t="str">
        <f>IF('輸入頁-公假單'!D99="","",'輸入頁-公假單'!D99)</f>
        <v/>
      </c>
    </row>
    <row r="88" spans="1:11" x14ac:dyDescent="0.3">
      <c r="A88" t="str">
        <f>'輸入頁-公假單'!E100</f>
        <v/>
      </c>
      <c r="B88" t="str">
        <f>'輸入頁-公假單'!F100</f>
        <v/>
      </c>
      <c r="I88" t="str">
        <f>IF('輸入頁-公假單'!B100="","",'輸入頁-公假單'!B100)</f>
        <v/>
      </c>
      <c r="J88" t="str">
        <f>IF('輸入頁-公假單'!C100="","",'輸入頁-公假單'!C100)</f>
        <v/>
      </c>
      <c r="K88" t="str">
        <f>IF('輸入頁-公假單'!D100="","",'輸入頁-公假單'!D100)</f>
        <v/>
      </c>
    </row>
    <row r="89" spans="1:11" x14ac:dyDescent="0.3">
      <c r="A89" t="str">
        <f>'輸入頁-公假單'!E101</f>
        <v/>
      </c>
      <c r="B89" t="str">
        <f>'輸入頁-公假單'!F101</f>
        <v/>
      </c>
      <c r="I89" t="str">
        <f>IF('輸入頁-公假單'!B101="","",'輸入頁-公假單'!B101)</f>
        <v/>
      </c>
      <c r="J89" t="str">
        <f>IF('輸入頁-公假單'!C101="","",'輸入頁-公假單'!C101)</f>
        <v/>
      </c>
      <c r="K89" t="str">
        <f>IF('輸入頁-公假單'!D101="","",'輸入頁-公假單'!D101)</f>
        <v/>
      </c>
    </row>
    <row r="90" spans="1:11" x14ac:dyDescent="0.3">
      <c r="A90" t="str">
        <f>'輸入頁-公假單'!E102</f>
        <v/>
      </c>
      <c r="B90" t="str">
        <f>'輸入頁-公假單'!F102</f>
        <v/>
      </c>
      <c r="I90" t="str">
        <f>IF('輸入頁-公假單'!B102="","",'輸入頁-公假單'!B102)</f>
        <v/>
      </c>
      <c r="J90" t="str">
        <f>IF('輸入頁-公假單'!C102="","",'輸入頁-公假單'!C102)</f>
        <v/>
      </c>
      <c r="K90" t="str">
        <f>IF('輸入頁-公假單'!D102="","",'輸入頁-公假單'!D102)</f>
        <v/>
      </c>
    </row>
    <row r="91" spans="1:11" x14ac:dyDescent="0.3">
      <c r="A91" t="str">
        <f>'輸入頁-公假單'!E103</f>
        <v/>
      </c>
      <c r="B91" t="str">
        <f>'輸入頁-公假單'!F103</f>
        <v/>
      </c>
      <c r="I91" t="str">
        <f>IF('輸入頁-公假單'!B103="","",'輸入頁-公假單'!B103)</f>
        <v/>
      </c>
      <c r="J91" t="str">
        <f>IF('輸入頁-公假單'!C103="","",'輸入頁-公假單'!C103)</f>
        <v/>
      </c>
      <c r="K91" t="str">
        <f>IF('輸入頁-公假單'!D103="","",'輸入頁-公假單'!D103)</f>
        <v/>
      </c>
    </row>
    <row r="92" spans="1:11" x14ac:dyDescent="0.3">
      <c r="A92" t="str">
        <f>'輸入頁-公假單'!E104</f>
        <v/>
      </c>
      <c r="B92" t="str">
        <f>'輸入頁-公假單'!F104</f>
        <v/>
      </c>
      <c r="I92" t="str">
        <f>IF('輸入頁-公假單'!B104="","",'輸入頁-公假單'!B104)</f>
        <v/>
      </c>
      <c r="J92" t="str">
        <f>IF('輸入頁-公假單'!C104="","",'輸入頁-公假單'!C104)</f>
        <v/>
      </c>
      <c r="K92" t="str">
        <f>IF('輸入頁-公假單'!D104="","",'輸入頁-公假單'!D104)</f>
        <v/>
      </c>
    </row>
    <row r="93" spans="1:11" x14ac:dyDescent="0.3">
      <c r="A93" t="str">
        <f>'輸入頁-公假單'!E105</f>
        <v/>
      </c>
      <c r="B93" t="str">
        <f>'輸入頁-公假單'!F105</f>
        <v/>
      </c>
      <c r="I93" t="str">
        <f>IF('輸入頁-公假單'!B105="","",'輸入頁-公假單'!B105)</f>
        <v/>
      </c>
      <c r="J93" t="str">
        <f>IF('輸入頁-公假單'!C105="","",'輸入頁-公假單'!C105)</f>
        <v/>
      </c>
      <c r="K93" t="str">
        <f>IF('輸入頁-公假單'!D105="","",'輸入頁-公假單'!D105)</f>
        <v/>
      </c>
    </row>
    <row r="94" spans="1:11" x14ac:dyDescent="0.3">
      <c r="A94" t="str">
        <f>'輸入頁-公假單'!E106</f>
        <v/>
      </c>
      <c r="B94" t="str">
        <f>'輸入頁-公假單'!F106</f>
        <v/>
      </c>
      <c r="I94" t="str">
        <f>IF('輸入頁-公假單'!B106="","",'輸入頁-公假單'!B106)</f>
        <v/>
      </c>
      <c r="J94" t="str">
        <f>IF('輸入頁-公假單'!C106="","",'輸入頁-公假單'!C106)</f>
        <v/>
      </c>
      <c r="K94" t="str">
        <f>IF('輸入頁-公假單'!D106="","",'輸入頁-公假單'!D106)</f>
        <v/>
      </c>
    </row>
    <row r="95" spans="1:11" x14ac:dyDescent="0.3">
      <c r="A95" t="str">
        <f>'輸入頁-公假單'!E107</f>
        <v/>
      </c>
      <c r="B95" t="str">
        <f>'輸入頁-公假單'!F107</f>
        <v/>
      </c>
      <c r="I95" t="str">
        <f>IF('輸入頁-公假單'!B107="","",'輸入頁-公假單'!B107)</f>
        <v/>
      </c>
      <c r="J95" t="str">
        <f>IF('輸入頁-公假單'!C107="","",'輸入頁-公假單'!C107)</f>
        <v/>
      </c>
      <c r="K95" t="str">
        <f>IF('輸入頁-公假單'!D107="","",'輸入頁-公假單'!D107)</f>
        <v/>
      </c>
    </row>
    <row r="96" spans="1:11" x14ac:dyDescent="0.3">
      <c r="A96" t="str">
        <f>'輸入頁-公假單'!E108</f>
        <v/>
      </c>
      <c r="B96" t="str">
        <f>'輸入頁-公假單'!F108</f>
        <v/>
      </c>
      <c r="I96" t="str">
        <f>IF('輸入頁-公假單'!B108="","",'輸入頁-公假單'!B108)</f>
        <v/>
      </c>
      <c r="J96" t="str">
        <f>IF('輸入頁-公假單'!C108="","",'輸入頁-公假單'!C108)</f>
        <v/>
      </c>
      <c r="K96" t="str">
        <f>IF('輸入頁-公假單'!D108="","",'輸入頁-公假單'!D108)</f>
        <v/>
      </c>
    </row>
    <row r="97" spans="1:11" x14ac:dyDescent="0.3">
      <c r="A97" t="str">
        <f>'輸入頁-公假單'!E109</f>
        <v/>
      </c>
      <c r="B97" t="str">
        <f>'輸入頁-公假單'!F109</f>
        <v/>
      </c>
      <c r="I97" t="str">
        <f>IF('輸入頁-公假單'!B109="","",'輸入頁-公假單'!B109)</f>
        <v/>
      </c>
      <c r="J97" t="str">
        <f>IF('輸入頁-公假單'!C109="","",'輸入頁-公假單'!C109)</f>
        <v/>
      </c>
      <c r="K97" t="str">
        <f>IF('輸入頁-公假單'!D109="","",'輸入頁-公假單'!D109)</f>
        <v/>
      </c>
    </row>
    <row r="98" spans="1:11" x14ac:dyDescent="0.3">
      <c r="A98" t="str">
        <f>'輸入頁-公假單'!E110</f>
        <v/>
      </c>
      <c r="B98" t="str">
        <f>'輸入頁-公假單'!F110</f>
        <v/>
      </c>
      <c r="I98" t="str">
        <f>IF('輸入頁-公假單'!B110="","",'輸入頁-公假單'!B110)</f>
        <v/>
      </c>
      <c r="J98" t="str">
        <f>IF('輸入頁-公假單'!C110="","",'輸入頁-公假單'!C110)</f>
        <v/>
      </c>
      <c r="K98" t="str">
        <f>IF('輸入頁-公假單'!D110="","",'輸入頁-公假單'!D110)</f>
        <v/>
      </c>
    </row>
    <row r="99" spans="1:11" x14ac:dyDescent="0.3">
      <c r="A99" t="str">
        <f>'輸入頁-公假單'!E111</f>
        <v/>
      </c>
      <c r="B99" t="str">
        <f>'輸入頁-公假單'!F111</f>
        <v/>
      </c>
      <c r="I99" t="str">
        <f>IF('輸入頁-公假單'!B111="","",'輸入頁-公假單'!B111)</f>
        <v/>
      </c>
      <c r="J99" t="str">
        <f>IF('輸入頁-公假單'!C111="","",'輸入頁-公假單'!C111)</f>
        <v/>
      </c>
      <c r="K99" t="str">
        <f>IF('輸入頁-公假單'!D111="","",'輸入頁-公假單'!D111)</f>
        <v/>
      </c>
    </row>
    <row r="100" spans="1:11" x14ac:dyDescent="0.3">
      <c r="A100" t="str">
        <f>'輸入頁-公假單'!E112</f>
        <v/>
      </c>
      <c r="B100" t="str">
        <f>'輸入頁-公假單'!F112</f>
        <v/>
      </c>
      <c r="I100" t="str">
        <f>IF('輸入頁-公假單'!B112="","",'輸入頁-公假單'!B112)</f>
        <v/>
      </c>
      <c r="J100" t="str">
        <f>IF('輸入頁-公假單'!C112="","",'輸入頁-公假單'!C112)</f>
        <v/>
      </c>
      <c r="K100" t="str">
        <f>IF('輸入頁-公假單'!D112="","",'輸入頁-公假單'!D112)</f>
        <v/>
      </c>
    </row>
    <row r="101" spans="1:11" x14ac:dyDescent="0.3">
      <c r="A101" t="str">
        <f>'輸入頁-公假單'!E113</f>
        <v/>
      </c>
      <c r="B101" t="str">
        <f>'輸入頁-公假單'!F113</f>
        <v/>
      </c>
      <c r="I101" t="str">
        <f>IF('輸入頁-公假單'!B113="","",'輸入頁-公假單'!B113)</f>
        <v/>
      </c>
      <c r="J101" t="str">
        <f>IF('輸入頁-公假單'!C113="","",'輸入頁-公假單'!C113)</f>
        <v/>
      </c>
      <c r="K101" t="str">
        <f>IF('輸入頁-公假單'!D113="","",'輸入頁-公假單'!D113)</f>
        <v/>
      </c>
    </row>
    <row r="102" spans="1:11" s="1" customFormat="1" x14ac:dyDescent="0.3"/>
  </sheetData>
  <sortState xmlns:xlrd2="http://schemas.microsoft.com/office/spreadsheetml/2017/richdata2" ref="N2:P101">
    <sortCondition ref="O1"/>
  </sortState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工作表3">
    <tabColor rgb="FFFFFF00"/>
  </sheetPr>
  <dimension ref="A1:P113"/>
  <sheetViews>
    <sheetView tabSelected="1" zoomScale="85" zoomScaleNormal="85" workbookViewId="0">
      <selection activeCell="B4" sqref="B4:F4"/>
    </sheetView>
  </sheetViews>
  <sheetFormatPr defaultColWidth="8.88671875" defaultRowHeight="16.2" x14ac:dyDescent="0.3"/>
  <cols>
    <col min="1" max="1" width="8.21875" style="28" customWidth="1"/>
    <col min="2" max="2" width="7.44140625" bestFit="1" customWidth="1"/>
    <col min="3" max="3" width="6.44140625" customWidth="1"/>
    <col min="4" max="4" width="25.44140625" customWidth="1"/>
    <col min="5" max="5" width="10.44140625" bestFit="1" customWidth="1"/>
    <col min="6" max="6" width="12.88671875" customWidth="1"/>
    <col min="7" max="7" width="42.44140625" style="13" bestFit="1" customWidth="1"/>
    <col min="8" max="8" width="12.33203125" bestFit="1" customWidth="1"/>
    <col min="11" max="11" width="9.77734375" bestFit="1" customWidth="1"/>
  </cols>
  <sheetData>
    <row r="1" spans="1:16" ht="327.60000000000002" customHeight="1" x14ac:dyDescent="0.3">
      <c r="B1" s="85"/>
      <c r="C1" s="85"/>
      <c r="D1" s="85"/>
      <c r="E1" s="85"/>
      <c r="F1" s="85"/>
      <c r="G1" s="85"/>
    </row>
    <row r="2" spans="1:16" ht="49.8" x14ac:dyDescent="0.3">
      <c r="A2" s="86" t="s">
        <v>45</v>
      </c>
      <c r="B2" s="87"/>
      <c r="C2" s="87"/>
      <c r="D2" s="87"/>
      <c r="E2" s="87"/>
      <c r="F2" s="87"/>
      <c r="G2" s="87"/>
      <c r="H2" s="87"/>
    </row>
    <row r="3" spans="1:16" ht="21.6" x14ac:dyDescent="0.3">
      <c r="A3" s="29" t="s">
        <v>36</v>
      </c>
      <c r="B3" s="79" t="s">
        <v>6</v>
      </c>
      <c r="C3" s="80"/>
      <c r="D3" s="80"/>
      <c r="E3" s="80"/>
      <c r="F3" s="80"/>
      <c r="G3" s="13" t="s">
        <v>29</v>
      </c>
      <c r="H3" t="s">
        <v>32</v>
      </c>
    </row>
    <row r="4" spans="1:16" ht="60" customHeight="1" x14ac:dyDescent="0.3">
      <c r="B4" s="78"/>
      <c r="C4" s="78"/>
      <c r="D4" s="78"/>
      <c r="E4" s="78"/>
      <c r="F4" s="78"/>
      <c r="G4" s="13" t="s">
        <v>35</v>
      </c>
      <c r="H4" t="s">
        <v>31</v>
      </c>
      <c r="K4">
        <f>LEN(even)</f>
        <v>0</v>
      </c>
      <c r="P4">
        <v>0</v>
      </c>
    </row>
    <row r="5" spans="1:16" ht="30.6" customHeight="1" x14ac:dyDescent="0.3">
      <c r="A5" s="29" t="s">
        <v>36</v>
      </c>
      <c r="B5" s="81" t="s">
        <v>20</v>
      </c>
      <c r="C5" s="81"/>
      <c r="N5" t="s">
        <v>41</v>
      </c>
      <c r="O5" t="s">
        <v>41</v>
      </c>
    </row>
    <row r="6" spans="1:16" ht="25.2" customHeight="1" x14ac:dyDescent="0.3">
      <c r="B6" s="12" t="s">
        <v>18</v>
      </c>
      <c r="C6" s="8" t="s">
        <v>21</v>
      </c>
      <c r="D6" s="19" t="s">
        <v>23</v>
      </c>
      <c r="E6" s="22" t="s">
        <v>22</v>
      </c>
      <c r="F6" s="19" t="s">
        <v>40</v>
      </c>
      <c r="G6" s="13" t="s">
        <v>25</v>
      </c>
    </row>
    <row r="7" spans="1:16" ht="25.2" customHeight="1" x14ac:dyDescent="0.3">
      <c r="B7" s="12" t="s">
        <v>19</v>
      </c>
      <c r="C7" s="8" t="s">
        <v>21</v>
      </c>
      <c r="D7" s="20" t="s">
        <v>24</v>
      </c>
      <c r="E7" s="22" t="s">
        <v>22</v>
      </c>
      <c r="F7" s="20" t="s">
        <v>43</v>
      </c>
      <c r="G7" s="13" t="s">
        <v>44</v>
      </c>
    </row>
    <row r="8" spans="1:16" ht="44.4" customHeight="1" x14ac:dyDescent="0.3">
      <c r="C8" s="8" t="s">
        <v>12</v>
      </c>
      <c r="D8" s="21"/>
      <c r="E8" s="22" t="s">
        <v>15</v>
      </c>
      <c r="F8" s="21"/>
    </row>
    <row r="9" spans="1:16" ht="44.4" customHeight="1" x14ac:dyDescent="0.3">
      <c r="C9" s="8" t="s">
        <v>13</v>
      </c>
      <c r="D9" s="21"/>
      <c r="E9" s="22" t="s">
        <v>16</v>
      </c>
      <c r="F9" s="21"/>
    </row>
    <row r="10" spans="1:16" ht="44.4" customHeight="1" x14ac:dyDescent="0.3">
      <c r="C10" s="8" t="s">
        <v>14</v>
      </c>
      <c r="D10" s="21"/>
      <c r="E10" s="22" t="s">
        <v>17</v>
      </c>
      <c r="F10" s="21"/>
    </row>
    <row r="11" spans="1:16" ht="78.599999999999994" customHeight="1" x14ac:dyDescent="0.3">
      <c r="D11" s="9"/>
    </row>
    <row r="12" spans="1:16" ht="46.2" customHeight="1" x14ac:dyDescent="0.3">
      <c r="A12" s="29" t="s">
        <v>37</v>
      </c>
      <c r="B12" s="82" t="s">
        <v>42</v>
      </c>
      <c r="C12" s="83"/>
      <c r="D12" s="84"/>
      <c r="E12" s="10" t="s">
        <v>28</v>
      </c>
      <c r="F12" s="11">
        <f>COUNTA(B14:B113)</f>
        <v>0</v>
      </c>
      <c r="G12" s="14" t="str">
        <f>IF(COUNTA($B$14:$B$113)&gt;30,"人數超過30人(不含30)，請附名冊於公假單後一同交付","")</f>
        <v/>
      </c>
      <c r="H12" t="s">
        <v>30</v>
      </c>
    </row>
    <row r="13" spans="1:16" ht="28.95" customHeight="1" x14ac:dyDescent="0.3">
      <c r="A13" s="28" t="s">
        <v>58</v>
      </c>
      <c r="B13" s="27" t="s">
        <v>8</v>
      </c>
      <c r="C13" s="12" t="s">
        <v>27</v>
      </c>
      <c r="D13" s="12" t="s">
        <v>26</v>
      </c>
      <c r="E13" t="s">
        <v>7</v>
      </c>
      <c r="F13" t="s">
        <v>34</v>
      </c>
    </row>
    <row r="14" spans="1:16" x14ac:dyDescent="0.3">
      <c r="A14" s="28">
        <v>1</v>
      </c>
      <c r="B14" s="30"/>
      <c r="C14" s="8" t="str">
        <f t="shared" ref="C14:C45" si="0">IFERROR(VLOOKUP($B14,sdata,2,0),"")</f>
        <v/>
      </c>
      <c r="D14" s="8" t="str">
        <f t="shared" ref="D14:D45" si="1">IFERROR(VLOOKUP($B14,sdata,3,0),"")</f>
        <v/>
      </c>
      <c r="E14" t="str">
        <f t="shared" ref="E14:E45" si="2">C14</f>
        <v/>
      </c>
      <c r="F14" t="str">
        <f t="shared" ref="F14:F45" si="3">IFERROR(VLOOKUP(E14,tall,2,0),"")</f>
        <v/>
      </c>
    </row>
    <row r="15" spans="1:16" x14ac:dyDescent="0.3">
      <c r="A15" s="28">
        <v>2</v>
      </c>
      <c r="B15" s="30"/>
      <c r="C15" s="8" t="str">
        <f t="shared" si="0"/>
        <v/>
      </c>
      <c r="D15" s="8" t="str">
        <f t="shared" si="1"/>
        <v/>
      </c>
      <c r="E15" t="str">
        <f t="shared" si="2"/>
        <v/>
      </c>
      <c r="F15" t="str">
        <f t="shared" si="3"/>
        <v/>
      </c>
    </row>
    <row r="16" spans="1:16" x14ac:dyDescent="0.3">
      <c r="A16" s="28">
        <v>3</v>
      </c>
      <c r="B16" s="30"/>
      <c r="C16" s="8" t="str">
        <f t="shared" si="0"/>
        <v/>
      </c>
      <c r="D16" s="8" t="str">
        <f t="shared" si="1"/>
        <v/>
      </c>
      <c r="E16" t="str">
        <f t="shared" si="2"/>
        <v/>
      </c>
      <c r="F16" t="str">
        <f t="shared" si="3"/>
        <v/>
      </c>
    </row>
    <row r="17" spans="1:7" x14ac:dyDescent="0.3">
      <c r="A17" s="28">
        <v>4</v>
      </c>
      <c r="B17" s="30"/>
      <c r="C17" s="8" t="str">
        <f t="shared" si="0"/>
        <v/>
      </c>
      <c r="D17" s="8" t="str">
        <f t="shared" si="1"/>
        <v/>
      </c>
      <c r="E17" t="str">
        <f t="shared" si="2"/>
        <v/>
      </c>
      <c r="F17" t="str">
        <f t="shared" si="3"/>
        <v/>
      </c>
      <c r="G17"/>
    </row>
    <row r="18" spans="1:7" x14ac:dyDescent="0.3">
      <c r="A18" s="28">
        <v>5</v>
      </c>
      <c r="B18" s="30"/>
      <c r="C18" s="8" t="str">
        <f t="shared" si="0"/>
        <v/>
      </c>
      <c r="D18" s="8" t="str">
        <f t="shared" si="1"/>
        <v/>
      </c>
      <c r="E18" t="str">
        <f t="shared" si="2"/>
        <v/>
      </c>
      <c r="F18" t="str">
        <f t="shared" si="3"/>
        <v/>
      </c>
      <c r="G18"/>
    </row>
    <row r="19" spans="1:7" x14ac:dyDescent="0.3">
      <c r="A19" s="28">
        <v>6</v>
      </c>
      <c r="B19" s="30"/>
      <c r="C19" s="8" t="str">
        <f t="shared" si="0"/>
        <v/>
      </c>
      <c r="D19" s="8" t="str">
        <f t="shared" si="1"/>
        <v/>
      </c>
      <c r="E19" t="str">
        <f t="shared" si="2"/>
        <v/>
      </c>
      <c r="F19" t="str">
        <f t="shared" si="3"/>
        <v/>
      </c>
      <c r="G19"/>
    </row>
    <row r="20" spans="1:7" x14ac:dyDescent="0.3">
      <c r="A20" s="28">
        <v>7</v>
      </c>
      <c r="B20" s="30"/>
      <c r="C20" s="8" t="str">
        <f t="shared" si="0"/>
        <v/>
      </c>
      <c r="D20" s="8" t="str">
        <f t="shared" si="1"/>
        <v/>
      </c>
      <c r="E20" t="str">
        <f t="shared" si="2"/>
        <v/>
      </c>
      <c r="F20" t="str">
        <f t="shared" si="3"/>
        <v/>
      </c>
      <c r="G20"/>
    </row>
    <row r="21" spans="1:7" x14ac:dyDescent="0.3">
      <c r="A21" s="28">
        <v>8</v>
      </c>
      <c r="B21" s="30"/>
      <c r="C21" s="8" t="str">
        <f t="shared" si="0"/>
        <v/>
      </c>
      <c r="D21" s="8" t="str">
        <f t="shared" si="1"/>
        <v/>
      </c>
      <c r="E21" t="str">
        <f t="shared" si="2"/>
        <v/>
      </c>
      <c r="F21" t="str">
        <f t="shared" si="3"/>
        <v/>
      </c>
      <c r="G21"/>
    </row>
    <row r="22" spans="1:7" x14ac:dyDescent="0.3">
      <c r="A22" s="28">
        <v>9</v>
      </c>
      <c r="B22" s="30"/>
      <c r="C22" s="8" t="str">
        <f t="shared" si="0"/>
        <v/>
      </c>
      <c r="D22" s="8" t="str">
        <f t="shared" si="1"/>
        <v/>
      </c>
      <c r="E22" t="str">
        <f t="shared" si="2"/>
        <v/>
      </c>
      <c r="F22" t="str">
        <f t="shared" si="3"/>
        <v/>
      </c>
      <c r="G22"/>
    </row>
    <row r="23" spans="1:7" x14ac:dyDescent="0.3">
      <c r="A23" s="28">
        <v>10</v>
      </c>
      <c r="B23" s="30"/>
      <c r="C23" s="8" t="str">
        <f t="shared" si="0"/>
        <v/>
      </c>
      <c r="D23" s="8" t="str">
        <f t="shared" si="1"/>
        <v/>
      </c>
      <c r="E23" t="str">
        <f t="shared" si="2"/>
        <v/>
      </c>
      <c r="F23" t="str">
        <f t="shared" si="3"/>
        <v/>
      </c>
      <c r="G23"/>
    </row>
    <row r="24" spans="1:7" x14ac:dyDescent="0.3">
      <c r="A24" s="28">
        <v>11</v>
      </c>
      <c r="B24" s="30"/>
      <c r="C24" s="8" t="str">
        <f t="shared" si="0"/>
        <v/>
      </c>
      <c r="D24" s="8" t="str">
        <f t="shared" si="1"/>
        <v/>
      </c>
      <c r="E24" t="str">
        <f t="shared" si="2"/>
        <v/>
      </c>
      <c r="F24" t="str">
        <f t="shared" si="3"/>
        <v/>
      </c>
      <c r="G24"/>
    </row>
    <row r="25" spans="1:7" x14ac:dyDescent="0.3">
      <c r="A25" s="28">
        <v>12</v>
      </c>
      <c r="B25" s="30"/>
      <c r="C25" s="8" t="str">
        <f t="shared" si="0"/>
        <v/>
      </c>
      <c r="D25" s="8" t="str">
        <f t="shared" si="1"/>
        <v/>
      </c>
      <c r="E25" t="str">
        <f t="shared" si="2"/>
        <v/>
      </c>
      <c r="F25" t="str">
        <f t="shared" si="3"/>
        <v/>
      </c>
      <c r="G25"/>
    </row>
    <row r="26" spans="1:7" x14ac:dyDescent="0.3">
      <c r="A26" s="28">
        <v>13</v>
      </c>
      <c r="B26" s="30"/>
      <c r="C26" s="8" t="str">
        <f t="shared" si="0"/>
        <v/>
      </c>
      <c r="D26" s="8" t="str">
        <f t="shared" si="1"/>
        <v/>
      </c>
      <c r="E26" t="str">
        <f t="shared" si="2"/>
        <v/>
      </c>
      <c r="F26" t="str">
        <f t="shared" si="3"/>
        <v/>
      </c>
      <c r="G26"/>
    </row>
    <row r="27" spans="1:7" x14ac:dyDescent="0.3">
      <c r="A27" s="28">
        <v>14</v>
      </c>
      <c r="B27" s="30"/>
      <c r="C27" s="8" t="str">
        <f t="shared" si="0"/>
        <v/>
      </c>
      <c r="D27" s="8" t="str">
        <f t="shared" si="1"/>
        <v/>
      </c>
      <c r="E27" t="str">
        <f t="shared" si="2"/>
        <v/>
      </c>
      <c r="F27" t="str">
        <f t="shared" si="3"/>
        <v/>
      </c>
      <c r="G27"/>
    </row>
    <row r="28" spans="1:7" x14ac:dyDescent="0.3">
      <c r="A28" s="28">
        <v>15</v>
      </c>
      <c r="B28" s="30"/>
      <c r="C28" s="8" t="str">
        <f t="shared" si="0"/>
        <v/>
      </c>
      <c r="D28" s="8" t="str">
        <f t="shared" si="1"/>
        <v/>
      </c>
      <c r="E28" t="str">
        <f t="shared" si="2"/>
        <v/>
      </c>
      <c r="F28" t="str">
        <f t="shared" si="3"/>
        <v/>
      </c>
      <c r="G28"/>
    </row>
    <row r="29" spans="1:7" x14ac:dyDescent="0.3">
      <c r="A29" s="28">
        <v>16</v>
      </c>
      <c r="B29" s="30"/>
      <c r="C29" s="8" t="str">
        <f t="shared" si="0"/>
        <v/>
      </c>
      <c r="D29" s="8" t="str">
        <f t="shared" si="1"/>
        <v/>
      </c>
      <c r="E29" t="str">
        <f t="shared" si="2"/>
        <v/>
      </c>
      <c r="F29" t="str">
        <f t="shared" si="3"/>
        <v/>
      </c>
      <c r="G29"/>
    </row>
    <row r="30" spans="1:7" x14ac:dyDescent="0.3">
      <c r="A30" s="28">
        <v>17</v>
      </c>
      <c r="B30" s="30"/>
      <c r="C30" s="8" t="str">
        <f t="shared" si="0"/>
        <v/>
      </c>
      <c r="D30" s="8" t="str">
        <f t="shared" si="1"/>
        <v/>
      </c>
      <c r="E30" t="str">
        <f t="shared" si="2"/>
        <v/>
      </c>
      <c r="F30" t="str">
        <f t="shared" si="3"/>
        <v/>
      </c>
      <c r="G30"/>
    </row>
    <row r="31" spans="1:7" x14ac:dyDescent="0.3">
      <c r="A31" s="28">
        <v>18</v>
      </c>
      <c r="B31" s="30"/>
      <c r="C31" s="8" t="str">
        <f t="shared" si="0"/>
        <v/>
      </c>
      <c r="D31" s="8" t="str">
        <f t="shared" si="1"/>
        <v/>
      </c>
      <c r="E31" t="str">
        <f t="shared" si="2"/>
        <v/>
      </c>
      <c r="F31" t="str">
        <f t="shared" si="3"/>
        <v/>
      </c>
      <c r="G31"/>
    </row>
    <row r="32" spans="1:7" x14ac:dyDescent="0.3">
      <c r="A32" s="28">
        <v>19</v>
      </c>
      <c r="B32" s="30"/>
      <c r="C32" s="8" t="str">
        <f t="shared" si="0"/>
        <v/>
      </c>
      <c r="D32" s="8" t="str">
        <f t="shared" si="1"/>
        <v/>
      </c>
      <c r="E32" t="str">
        <f t="shared" si="2"/>
        <v/>
      </c>
      <c r="F32" t="str">
        <f t="shared" si="3"/>
        <v/>
      </c>
      <c r="G32"/>
    </row>
    <row r="33" spans="1:7" x14ac:dyDescent="0.3">
      <c r="A33" s="28">
        <v>20</v>
      </c>
      <c r="B33" s="30"/>
      <c r="C33" s="8" t="str">
        <f t="shared" si="0"/>
        <v/>
      </c>
      <c r="D33" s="8" t="str">
        <f t="shared" si="1"/>
        <v/>
      </c>
      <c r="E33" t="str">
        <f t="shared" si="2"/>
        <v/>
      </c>
      <c r="F33" t="str">
        <f t="shared" si="3"/>
        <v/>
      </c>
      <c r="G33"/>
    </row>
    <row r="34" spans="1:7" x14ac:dyDescent="0.3">
      <c r="A34" s="28">
        <v>21</v>
      </c>
      <c r="B34" s="30"/>
      <c r="C34" s="8" t="str">
        <f t="shared" si="0"/>
        <v/>
      </c>
      <c r="D34" s="8" t="str">
        <f t="shared" si="1"/>
        <v/>
      </c>
      <c r="E34" t="str">
        <f t="shared" si="2"/>
        <v/>
      </c>
      <c r="F34" t="str">
        <f t="shared" si="3"/>
        <v/>
      </c>
      <c r="G34"/>
    </row>
    <row r="35" spans="1:7" x14ac:dyDescent="0.3">
      <c r="A35" s="28">
        <v>22</v>
      </c>
      <c r="B35" s="30"/>
      <c r="C35" s="8" t="str">
        <f t="shared" si="0"/>
        <v/>
      </c>
      <c r="D35" s="8" t="str">
        <f t="shared" si="1"/>
        <v/>
      </c>
      <c r="E35" t="str">
        <f t="shared" si="2"/>
        <v/>
      </c>
      <c r="F35" t="str">
        <f t="shared" si="3"/>
        <v/>
      </c>
      <c r="G35"/>
    </row>
    <row r="36" spans="1:7" x14ac:dyDescent="0.3">
      <c r="A36" s="28">
        <v>23</v>
      </c>
      <c r="B36" s="30"/>
      <c r="C36" s="8" t="str">
        <f t="shared" si="0"/>
        <v/>
      </c>
      <c r="D36" s="8" t="str">
        <f t="shared" si="1"/>
        <v/>
      </c>
      <c r="E36" t="str">
        <f t="shared" si="2"/>
        <v/>
      </c>
      <c r="F36" t="str">
        <f t="shared" si="3"/>
        <v/>
      </c>
      <c r="G36"/>
    </row>
    <row r="37" spans="1:7" x14ac:dyDescent="0.3">
      <c r="A37" s="28">
        <v>24</v>
      </c>
      <c r="B37" s="30"/>
      <c r="C37" s="8" t="str">
        <f t="shared" si="0"/>
        <v/>
      </c>
      <c r="D37" s="8" t="str">
        <f t="shared" si="1"/>
        <v/>
      </c>
      <c r="E37" t="str">
        <f t="shared" si="2"/>
        <v/>
      </c>
      <c r="F37" t="str">
        <f t="shared" si="3"/>
        <v/>
      </c>
      <c r="G37"/>
    </row>
    <row r="38" spans="1:7" x14ac:dyDescent="0.3">
      <c r="A38" s="28">
        <v>25</v>
      </c>
      <c r="B38" s="30"/>
      <c r="C38" s="8" t="str">
        <f t="shared" si="0"/>
        <v/>
      </c>
      <c r="D38" s="8" t="str">
        <f t="shared" si="1"/>
        <v/>
      </c>
      <c r="E38" t="str">
        <f t="shared" si="2"/>
        <v/>
      </c>
      <c r="F38" t="str">
        <f t="shared" si="3"/>
        <v/>
      </c>
      <c r="G38"/>
    </row>
    <row r="39" spans="1:7" x14ac:dyDescent="0.3">
      <c r="A39" s="28">
        <v>26</v>
      </c>
      <c r="B39" s="30"/>
      <c r="C39" s="8" t="str">
        <f t="shared" si="0"/>
        <v/>
      </c>
      <c r="D39" s="8" t="str">
        <f t="shared" si="1"/>
        <v/>
      </c>
      <c r="E39" t="str">
        <f t="shared" si="2"/>
        <v/>
      </c>
      <c r="F39" t="str">
        <f t="shared" si="3"/>
        <v/>
      </c>
      <c r="G39"/>
    </row>
    <row r="40" spans="1:7" x14ac:dyDescent="0.3">
      <c r="A40" s="28">
        <v>27</v>
      </c>
      <c r="B40" s="30"/>
      <c r="C40" s="8" t="str">
        <f t="shared" si="0"/>
        <v/>
      </c>
      <c r="D40" s="8" t="str">
        <f t="shared" si="1"/>
        <v/>
      </c>
      <c r="E40" t="str">
        <f t="shared" si="2"/>
        <v/>
      </c>
      <c r="F40" t="str">
        <f t="shared" si="3"/>
        <v/>
      </c>
      <c r="G40"/>
    </row>
    <row r="41" spans="1:7" x14ac:dyDescent="0.3">
      <c r="A41" s="28">
        <v>28</v>
      </c>
      <c r="B41" s="30"/>
      <c r="C41" s="8" t="str">
        <f t="shared" si="0"/>
        <v/>
      </c>
      <c r="D41" s="8" t="str">
        <f t="shared" si="1"/>
        <v/>
      </c>
      <c r="E41" t="str">
        <f t="shared" si="2"/>
        <v/>
      </c>
      <c r="F41" t="str">
        <f t="shared" si="3"/>
        <v/>
      </c>
      <c r="G41"/>
    </row>
    <row r="42" spans="1:7" x14ac:dyDescent="0.3">
      <c r="A42" s="28">
        <v>29</v>
      </c>
      <c r="B42" s="30"/>
      <c r="C42" s="8" t="str">
        <f t="shared" si="0"/>
        <v/>
      </c>
      <c r="D42" s="8" t="str">
        <f t="shared" si="1"/>
        <v/>
      </c>
      <c r="E42" t="str">
        <f t="shared" si="2"/>
        <v/>
      </c>
      <c r="F42" t="str">
        <f t="shared" si="3"/>
        <v/>
      </c>
      <c r="G42"/>
    </row>
    <row r="43" spans="1:7" x14ac:dyDescent="0.3">
      <c r="A43" s="28">
        <v>30</v>
      </c>
      <c r="B43" s="30"/>
      <c r="C43" s="8" t="str">
        <f t="shared" si="0"/>
        <v/>
      </c>
      <c r="D43" s="8" t="str">
        <f t="shared" si="1"/>
        <v/>
      </c>
      <c r="E43" t="str">
        <f t="shared" si="2"/>
        <v/>
      </c>
      <c r="F43" t="str">
        <f t="shared" si="3"/>
        <v/>
      </c>
      <c r="G43"/>
    </row>
    <row r="44" spans="1:7" x14ac:dyDescent="0.3">
      <c r="A44" s="28">
        <v>31</v>
      </c>
      <c r="B44" s="30"/>
      <c r="C44" s="8" t="str">
        <f t="shared" si="0"/>
        <v/>
      </c>
      <c r="D44" s="8" t="str">
        <f t="shared" si="1"/>
        <v/>
      </c>
      <c r="E44" t="str">
        <f t="shared" si="2"/>
        <v/>
      </c>
      <c r="F44" t="str">
        <f t="shared" si="3"/>
        <v/>
      </c>
      <c r="G44"/>
    </row>
    <row r="45" spans="1:7" x14ac:dyDescent="0.3">
      <c r="A45" s="28">
        <v>32</v>
      </c>
      <c r="B45" s="30"/>
      <c r="C45" s="8" t="str">
        <f t="shared" si="0"/>
        <v/>
      </c>
      <c r="D45" s="8" t="str">
        <f t="shared" si="1"/>
        <v/>
      </c>
      <c r="E45" t="str">
        <f t="shared" si="2"/>
        <v/>
      </c>
      <c r="F45" t="str">
        <f t="shared" si="3"/>
        <v/>
      </c>
      <c r="G45"/>
    </row>
    <row r="46" spans="1:7" x14ac:dyDescent="0.3">
      <c r="A46" s="28">
        <v>33</v>
      </c>
      <c r="B46" s="30"/>
      <c r="C46" s="8" t="str">
        <f t="shared" ref="C46:C77" si="4">IFERROR(VLOOKUP($B46,sdata,2,0),"")</f>
        <v/>
      </c>
      <c r="D46" s="8" t="str">
        <f t="shared" ref="D46:D77" si="5">IFERROR(VLOOKUP($B46,sdata,3,0),"")</f>
        <v/>
      </c>
      <c r="E46" t="str">
        <f t="shared" ref="E46:E77" si="6">C46</f>
        <v/>
      </c>
      <c r="F46" t="str">
        <f t="shared" ref="F46:F77" si="7">IFERROR(VLOOKUP(E46,tall,2,0),"")</f>
        <v/>
      </c>
      <c r="G46"/>
    </row>
    <row r="47" spans="1:7" x14ac:dyDescent="0.3">
      <c r="A47" s="28">
        <v>34</v>
      </c>
      <c r="B47" s="30"/>
      <c r="C47" s="8" t="str">
        <f t="shared" si="4"/>
        <v/>
      </c>
      <c r="D47" s="8" t="str">
        <f t="shared" si="5"/>
        <v/>
      </c>
      <c r="E47" t="str">
        <f t="shared" si="6"/>
        <v/>
      </c>
      <c r="F47" t="str">
        <f t="shared" si="7"/>
        <v/>
      </c>
      <c r="G47"/>
    </row>
    <row r="48" spans="1:7" x14ac:dyDescent="0.3">
      <c r="A48" s="28">
        <v>35</v>
      </c>
      <c r="B48" s="30"/>
      <c r="C48" s="8" t="str">
        <f t="shared" si="4"/>
        <v/>
      </c>
      <c r="D48" s="8" t="str">
        <f t="shared" si="5"/>
        <v/>
      </c>
      <c r="E48" t="str">
        <f t="shared" si="6"/>
        <v/>
      </c>
      <c r="F48" t="str">
        <f t="shared" si="7"/>
        <v/>
      </c>
      <c r="G48"/>
    </row>
    <row r="49" spans="1:10" x14ac:dyDescent="0.3">
      <c r="A49" s="28">
        <v>36</v>
      </c>
      <c r="B49" s="30"/>
      <c r="C49" s="8" t="str">
        <f t="shared" si="4"/>
        <v/>
      </c>
      <c r="D49" s="8" t="str">
        <f t="shared" si="5"/>
        <v/>
      </c>
      <c r="E49" t="str">
        <f t="shared" si="6"/>
        <v/>
      </c>
      <c r="F49" t="str">
        <f t="shared" si="7"/>
        <v/>
      </c>
      <c r="G49"/>
    </row>
    <row r="50" spans="1:10" x14ac:dyDescent="0.3">
      <c r="A50" s="28">
        <v>37</v>
      </c>
      <c r="B50" s="30"/>
      <c r="C50" s="8" t="str">
        <f t="shared" si="4"/>
        <v/>
      </c>
      <c r="D50" s="8" t="str">
        <f t="shared" si="5"/>
        <v/>
      </c>
      <c r="E50" t="str">
        <f t="shared" si="6"/>
        <v/>
      </c>
      <c r="F50" t="str">
        <f t="shared" si="7"/>
        <v/>
      </c>
      <c r="G50"/>
    </row>
    <row r="51" spans="1:10" x14ac:dyDescent="0.3">
      <c r="A51" s="28">
        <v>38</v>
      </c>
      <c r="B51" s="30"/>
      <c r="C51" s="8" t="str">
        <f t="shared" si="4"/>
        <v/>
      </c>
      <c r="D51" s="8" t="str">
        <f t="shared" si="5"/>
        <v/>
      </c>
      <c r="E51" t="str">
        <f t="shared" si="6"/>
        <v/>
      </c>
      <c r="F51" t="str">
        <f t="shared" si="7"/>
        <v/>
      </c>
      <c r="G51"/>
    </row>
    <row r="52" spans="1:10" x14ac:dyDescent="0.3">
      <c r="A52" s="28">
        <v>39</v>
      </c>
      <c r="B52" s="30"/>
      <c r="C52" s="8" t="str">
        <f t="shared" si="4"/>
        <v/>
      </c>
      <c r="D52" s="8" t="str">
        <f t="shared" si="5"/>
        <v/>
      </c>
      <c r="E52" t="str">
        <f t="shared" si="6"/>
        <v/>
      </c>
      <c r="F52" t="str">
        <f t="shared" si="7"/>
        <v/>
      </c>
      <c r="G52"/>
    </row>
    <row r="53" spans="1:10" x14ac:dyDescent="0.3">
      <c r="A53" s="28">
        <v>40</v>
      </c>
      <c r="B53" s="30"/>
      <c r="C53" s="8" t="str">
        <f t="shared" si="4"/>
        <v/>
      </c>
      <c r="D53" s="8" t="str">
        <f t="shared" si="5"/>
        <v/>
      </c>
      <c r="E53" t="str">
        <f t="shared" si="6"/>
        <v/>
      </c>
      <c r="F53" t="str">
        <f t="shared" si="7"/>
        <v/>
      </c>
      <c r="G53"/>
    </row>
    <row r="54" spans="1:10" x14ac:dyDescent="0.3">
      <c r="A54" s="28">
        <v>41</v>
      </c>
      <c r="B54" s="30"/>
      <c r="C54" s="8" t="str">
        <f t="shared" si="4"/>
        <v/>
      </c>
      <c r="D54" s="8" t="str">
        <f t="shared" si="5"/>
        <v/>
      </c>
      <c r="E54" t="str">
        <f t="shared" si="6"/>
        <v/>
      </c>
      <c r="F54" t="str">
        <f t="shared" si="7"/>
        <v/>
      </c>
      <c r="G54"/>
      <c r="I54" t="s">
        <v>41</v>
      </c>
      <c r="J54" t="s">
        <v>41</v>
      </c>
    </row>
    <row r="55" spans="1:10" x14ac:dyDescent="0.3">
      <c r="A55" s="28">
        <v>42</v>
      </c>
      <c r="B55" s="30"/>
      <c r="C55" s="8" t="str">
        <f t="shared" si="4"/>
        <v/>
      </c>
      <c r="D55" s="8" t="str">
        <f t="shared" si="5"/>
        <v/>
      </c>
      <c r="E55" t="str">
        <f t="shared" si="6"/>
        <v/>
      </c>
      <c r="F55" t="str">
        <f t="shared" si="7"/>
        <v/>
      </c>
      <c r="G55"/>
      <c r="I55" t="s">
        <v>41</v>
      </c>
      <c r="J55" t="s">
        <v>41</v>
      </c>
    </row>
    <row r="56" spans="1:10" x14ac:dyDescent="0.3">
      <c r="A56" s="28">
        <v>43</v>
      </c>
      <c r="B56" s="30"/>
      <c r="C56" s="8" t="str">
        <f t="shared" si="4"/>
        <v/>
      </c>
      <c r="D56" s="8" t="str">
        <f t="shared" si="5"/>
        <v/>
      </c>
      <c r="E56" t="str">
        <f t="shared" si="6"/>
        <v/>
      </c>
      <c r="F56" t="str">
        <f t="shared" si="7"/>
        <v/>
      </c>
      <c r="G56"/>
      <c r="I56" t="s">
        <v>41</v>
      </c>
      <c r="J56" t="s">
        <v>41</v>
      </c>
    </row>
    <row r="57" spans="1:10" x14ac:dyDescent="0.3">
      <c r="A57" s="28">
        <v>44</v>
      </c>
      <c r="B57" s="30"/>
      <c r="C57" s="8" t="str">
        <f t="shared" si="4"/>
        <v/>
      </c>
      <c r="D57" s="8" t="str">
        <f t="shared" si="5"/>
        <v/>
      </c>
      <c r="E57" t="str">
        <f t="shared" si="6"/>
        <v/>
      </c>
      <c r="F57" t="str">
        <f t="shared" si="7"/>
        <v/>
      </c>
      <c r="G57"/>
      <c r="I57" t="s">
        <v>41</v>
      </c>
      <c r="J57" t="s">
        <v>41</v>
      </c>
    </row>
    <row r="58" spans="1:10" x14ac:dyDescent="0.3">
      <c r="A58" s="28">
        <v>45</v>
      </c>
      <c r="B58" s="30"/>
      <c r="C58" s="8" t="str">
        <f t="shared" si="4"/>
        <v/>
      </c>
      <c r="D58" s="8" t="str">
        <f t="shared" si="5"/>
        <v/>
      </c>
      <c r="E58" t="str">
        <f t="shared" si="6"/>
        <v/>
      </c>
      <c r="F58" t="str">
        <f t="shared" si="7"/>
        <v/>
      </c>
      <c r="G58"/>
      <c r="I58" t="s">
        <v>41</v>
      </c>
      <c r="J58" t="s">
        <v>41</v>
      </c>
    </row>
    <row r="59" spans="1:10" x14ac:dyDescent="0.3">
      <c r="A59" s="28">
        <v>46</v>
      </c>
      <c r="B59" s="30"/>
      <c r="C59" s="8" t="str">
        <f t="shared" si="4"/>
        <v/>
      </c>
      <c r="D59" s="8" t="str">
        <f t="shared" si="5"/>
        <v/>
      </c>
      <c r="E59" t="str">
        <f t="shared" si="6"/>
        <v/>
      </c>
      <c r="F59" t="str">
        <f t="shared" si="7"/>
        <v/>
      </c>
      <c r="G59"/>
      <c r="I59" t="s">
        <v>41</v>
      </c>
      <c r="J59" t="s">
        <v>41</v>
      </c>
    </row>
    <row r="60" spans="1:10" x14ac:dyDescent="0.3">
      <c r="A60" s="28">
        <v>47</v>
      </c>
      <c r="B60" s="30"/>
      <c r="C60" s="8" t="str">
        <f t="shared" si="4"/>
        <v/>
      </c>
      <c r="D60" s="8" t="str">
        <f t="shared" si="5"/>
        <v/>
      </c>
      <c r="E60" t="str">
        <f t="shared" si="6"/>
        <v/>
      </c>
      <c r="F60" t="str">
        <f t="shared" si="7"/>
        <v/>
      </c>
      <c r="G60"/>
      <c r="I60" t="s">
        <v>41</v>
      </c>
      <c r="J60" t="s">
        <v>41</v>
      </c>
    </row>
    <row r="61" spans="1:10" x14ac:dyDescent="0.3">
      <c r="A61" s="28">
        <v>48</v>
      </c>
      <c r="B61" s="30"/>
      <c r="C61" s="8" t="str">
        <f t="shared" si="4"/>
        <v/>
      </c>
      <c r="D61" s="8" t="str">
        <f t="shared" si="5"/>
        <v/>
      </c>
      <c r="E61" t="str">
        <f t="shared" si="6"/>
        <v/>
      </c>
      <c r="F61" t="str">
        <f t="shared" si="7"/>
        <v/>
      </c>
      <c r="G61"/>
      <c r="I61" t="s">
        <v>41</v>
      </c>
      <c r="J61" t="s">
        <v>41</v>
      </c>
    </row>
    <row r="62" spans="1:10" x14ac:dyDescent="0.3">
      <c r="A62" s="28">
        <v>49</v>
      </c>
      <c r="B62" s="30"/>
      <c r="C62" s="8" t="str">
        <f t="shared" si="4"/>
        <v/>
      </c>
      <c r="D62" s="8" t="str">
        <f t="shared" si="5"/>
        <v/>
      </c>
      <c r="E62" t="str">
        <f t="shared" si="6"/>
        <v/>
      </c>
      <c r="F62" t="str">
        <f t="shared" si="7"/>
        <v/>
      </c>
      <c r="G62"/>
      <c r="I62" t="s">
        <v>41</v>
      </c>
      <c r="J62" t="s">
        <v>41</v>
      </c>
    </row>
    <row r="63" spans="1:10" x14ac:dyDescent="0.3">
      <c r="A63" s="28">
        <v>50</v>
      </c>
      <c r="B63" s="30"/>
      <c r="C63" s="8" t="str">
        <f t="shared" si="4"/>
        <v/>
      </c>
      <c r="D63" s="8" t="str">
        <f t="shared" si="5"/>
        <v/>
      </c>
      <c r="E63" t="str">
        <f t="shared" si="6"/>
        <v/>
      </c>
      <c r="F63" t="str">
        <f t="shared" si="7"/>
        <v/>
      </c>
      <c r="G63"/>
      <c r="I63" t="s">
        <v>41</v>
      </c>
      <c r="J63" t="s">
        <v>41</v>
      </c>
    </row>
    <row r="64" spans="1:10" x14ac:dyDescent="0.3">
      <c r="A64" s="28">
        <v>51</v>
      </c>
      <c r="B64" s="30"/>
      <c r="C64" s="8" t="str">
        <f t="shared" si="4"/>
        <v/>
      </c>
      <c r="D64" s="8" t="str">
        <f t="shared" si="5"/>
        <v/>
      </c>
      <c r="E64" t="str">
        <f t="shared" si="6"/>
        <v/>
      </c>
      <c r="F64" t="str">
        <f t="shared" si="7"/>
        <v/>
      </c>
      <c r="G64"/>
      <c r="I64" t="s">
        <v>41</v>
      </c>
      <c r="J64" t="s">
        <v>41</v>
      </c>
    </row>
    <row r="65" spans="1:10" x14ac:dyDescent="0.3">
      <c r="A65" s="28">
        <v>52</v>
      </c>
      <c r="B65" s="30"/>
      <c r="C65" s="8" t="str">
        <f t="shared" si="4"/>
        <v/>
      </c>
      <c r="D65" s="8" t="str">
        <f t="shared" si="5"/>
        <v/>
      </c>
      <c r="E65" t="str">
        <f t="shared" si="6"/>
        <v/>
      </c>
      <c r="F65" t="str">
        <f t="shared" si="7"/>
        <v/>
      </c>
      <c r="G65"/>
      <c r="I65" t="s">
        <v>41</v>
      </c>
      <c r="J65" t="s">
        <v>41</v>
      </c>
    </row>
    <row r="66" spans="1:10" x14ac:dyDescent="0.3">
      <c r="A66" s="28">
        <v>53</v>
      </c>
      <c r="B66" s="30"/>
      <c r="C66" s="8" t="str">
        <f t="shared" si="4"/>
        <v/>
      </c>
      <c r="D66" s="8" t="str">
        <f t="shared" si="5"/>
        <v/>
      </c>
      <c r="E66" t="str">
        <f t="shared" si="6"/>
        <v/>
      </c>
      <c r="F66" t="str">
        <f t="shared" si="7"/>
        <v/>
      </c>
      <c r="G66"/>
      <c r="I66" t="s">
        <v>41</v>
      </c>
      <c r="J66" t="s">
        <v>41</v>
      </c>
    </row>
    <row r="67" spans="1:10" x14ac:dyDescent="0.3">
      <c r="A67" s="28">
        <v>54</v>
      </c>
      <c r="B67" s="30"/>
      <c r="C67" s="8" t="str">
        <f t="shared" si="4"/>
        <v/>
      </c>
      <c r="D67" s="8" t="str">
        <f t="shared" si="5"/>
        <v/>
      </c>
      <c r="E67" t="str">
        <f t="shared" si="6"/>
        <v/>
      </c>
      <c r="F67" t="str">
        <f t="shared" si="7"/>
        <v/>
      </c>
      <c r="G67"/>
      <c r="I67" t="s">
        <v>41</v>
      </c>
      <c r="J67" t="s">
        <v>41</v>
      </c>
    </row>
    <row r="68" spans="1:10" x14ac:dyDescent="0.3">
      <c r="A68" s="28">
        <v>55</v>
      </c>
      <c r="B68" s="30"/>
      <c r="C68" s="8" t="str">
        <f t="shared" si="4"/>
        <v/>
      </c>
      <c r="D68" s="8" t="str">
        <f t="shared" si="5"/>
        <v/>
      </c>
      <c r="E68" t="str">
        <f t="shared" si="6"/>
        <v/>
      </c>
      <c r="F68" t="str">
        <f t="shared" si="7"/>
        <v/>
      </c>
      <c r="G68"/>
      <c r="I68" t="s">
        <v>41</v>
      </c>
      <c r="J68" t="s">
        <v>41</v>
      </c>
    </row>
    <row r="69" spans="1:10" x14ac:dyDescent="0.3">
      <c r="A69" s="28">
        <v>56</v>
      </c>
      <c r="B69" s="30"/>
      <c r="C69" s="8" t="str">
        <f t="shared" si="4"/>
        <v/>
      </c>
      <c r="D69" s="8" t="str">
        <f t="shared" si="5"/>
        <v/>
      </c>
      <c r="E69" t="str">
        <f t="shared" si="6"/>
        <v/>
      </c>
      <c r="F69" t="str">
        <f t="shared" si="7"/>
        <v/>
      </c>
      <c r="G69"/>
      <c r="I69" t="s">
        <v>41</v>
      </c>
      <c r="J69" t="s">
        <v>41</v>
      </c>
    </row>
    <row r="70" spans="1:10" x14ac:dyDescent="0.3">
      <c r="A70" s="28">
        <v>57</v>
      </c>
      <c r="B70" s="30"/>
      <c r="C70" s="8" t="str">
        <f t="shared" si="4"/>
        <v/>
      </c>
      <c r="D70" s="8" t="str">
        <f t="shared" si="5"/>
        <v/>
      </c>
      <c r="E70" t="str">
        <f t="shared" si="6"/>
        <v/>
      </c>
      <c r="F70" t="str">
        <f t="shared" si="7"/>
        <v/>
      </c>
      <c r="G70"/>
      <c r="I70" t="s">
        <v>41</v>
      </c>
      <c r="J70" t="s">
        <v>41</v>
      </c>
    </row>
    <row r="71" spans="1:10" x14ac:dyDescent="0.3">
      <c r="A71" s="28">
        <v>58</v>
      </c>
      <c r="B71" s="30"/>
      <c r="C71" s="8" t="str">
        <f t="shared" si="4"/>
        <v/>
      </c>
      <c r="D71" s="8" t="str">
        <f t="shared" si="5"/>
        <v/>
      </c>
      <c r="E71" t="str">
        <f t="shared" si="6"/>
        <v/>
      </c>
      <c r="F71" t="str">
        <f t="shared" si="7"/>
        <v/>
      </c>
      <c r="G71"/>
      <c r="I71" t="s">
        <v>41</v>
      </c>
      <c r="J71" t="s">
        <v>41</v>
      </c>
    </row>
    <row r="72" spans="1:10" x14ac:dyDescent="0.3">
      <c r="A72" s="28">
        <v>59</v>
      </c>
      <c r="B72" s="30"/>
      <c r="C72" s="8" t="str">
        <f t="shared" si="4"/>
        <v/>
      </c>
      <c r="D72" s="8" t="str">
        <f t="shared" si="5"/>
        <v/>
      </c>
      <c r="E72" t="str">
        <f t="shared" si="6"/>
        <v/>
      </c>
      <c r="F72" t="str">
        <f t="shared" si="7"/>
        <v/>
      </c>
      <c r="G72"/>
      <c r="I72" t="s">
        <v>41</v>
      </c>
      <c r="J72" t="s">
        <v>41</v>
      </c>
    </row>
    <row r="73" spans="1:10" x14ac:dyDescent="0.3">
      <c r="A73" s="28">
        <v>60</v>
      </c>
      <c r="B73" s="30"/>
      <c r="C73" s="8" t="str">
        <f t="shared" si="4"/>
        <v/>
      </c>
      <c r="D73" s="8" t="str">
        <f t="shared" si="5"/>
        <v/>
      </c>
      <c r="E73" t="str">
        <f t="shared" si="6"/>
        <v/>
      </c>
      <c r="F73" t="str">
        <f t="shared" si="7"/>
        <v/>
      </c>
      <c r="G73"/>
      <c r="I73" t="s">
        <v>41</v>
      </c>
      <c r="J73" t="s">
        <v>41</v>
      </c>
    </row>
    <row r="74" spans="1:10" x14ac:dyDescent="0.3">
      <c r="A74" s="28">
        <v>61</v>
      </c>
      <c r="B74" s="30"/>
      <c r="C74" s="8" t="str">
        <f t="shared" si="4"/>
        <v/>
      </c>
      <c r="D74" s="8" t="str">
        <f t="shared" si="5"/>
        <v/>
      </c>
      <c r="E74" t="str">
        <f t="shared" si="6"/>
        <v/>
      </c>
      <c r="F74" t="str">
        <f t="shared" si="7"/>
        <v/>
      </c>
      <c r="G74"/>
      <c r="I74" t="s">
        <v>41</v>
      </c>
      <c r="J74" t="s">
        <v>41</v>
      </c>
    </row>
    <row r="75" spans="1:10" x14ac:dyDescent="0.3">
      <c r="A75" s="28">
        <v>62</v>
      </c>
      <c r="B75" s="30"/>
      <c r="C75" s="8" t="str">
        <f t="shared" si="4"/>
        <v/>
      </c>
      <c r="D75" s="8" t="str">
        <f t="shared" si="5"/>
        <v/>
      </c>
      <c r="E75" t="str">
        <f t="shared" si="6"/>
        <v/>
      </c>
      <c r="F75" t="str">
        <f t="shared" si="7"/>
        <v/>
      </c>
      <c r="G75"/>
      <c r="I75" t="s">
        <v>41</v>
      </c>
      <c r="J75" t="s">
        <v>41</v>
      </c>
    </row>
    <row r="76" spans="1:10" x14ac:dyDescent="0.3">
      <c r="A76" s="28">
        <v>63</v>
      </c>
      <c r="B76" s="30"/>
      <c r="C76" s="8" t="str">
        <f t="shared" si="4"/>
        <v/>
      </c>
      <c r="D76" s="8" t="str">
        <f t="shared" si="5"/>
        <v/>
      </c>
      <c r="E76" t="str">
        <f t="shared" si="6"/>
        <v/>
      </c>
      <c r="F76" t="str">
        <f t="shared" si="7"/>
        <v/>
      </c>
      <c r="G76"/>
      <c r="I76" t="s">
        <v>41</v>
      </c>
      <c r="J76" t="s">
        <v>41</v>
      </c>
    </row>
    <row r="77" spans="1:10" x14ac:dyDescent="0.3">
      <c r="A77" s="28">
        <v>64</v>
      </c>
      <c r="B77" s="30"/>
      <c r="C77" s="8" t="str">
        <f t="shared" si="4"/>
        <v/>
      </c>
      <c r="D77" s="8" t="str">
        <f t="shared" si="5"/>
        <v/>
      </c>
      <c r="E77" t="str">
        <f t="shared" si="6"/>
        <v/>
      </c>
      <c r="F77" t="str">
        <f t="shared" si="7"/>
        <v/>
      </c>
      <c r="G77"/>
      <c r="I77" t="s">
        <v>41</v>
      </c>
      <c r="J77" t="s">
        <v>41</v>
      </c>
    </row>
    <row r="78" spans="1:10" x14ac:dyDescent="0.3">
      <c r="A78" s="28">
        <v>65</v>
      </c>
      <c r="B78" s="30"/>
      <c r="C78" s="8" t="str">
        <f t="shared" ref="C78:C113" si="8">IFERROR(VLOOKUP($B78,sdata,2,0),"")</f>
        <v/>
      </c>
      <c r="D78" s="8" t="str">
        <f t="shared" ref="D78:D113" si="9">IFERROR(VLOOKUP($B78,sdata,3,0),"")</f>
        <v/>
      </c>
      <c r="E78" t="str">
        <f t="shared" ref="E78:E113" si="10">C78</f>
        <v/>
      </c>
      <c r="F78" t="str">
        <f t="shared" ref="F78:F109" si="11">IFERROR(VLOOKUP(E78,tall,2,0),"")</f>
        <v/>
      </c>
      <c r="G78"/>
      <c r="I78" t="s">
        <v>41</v>
      </c>
      <c r="J78" t="s">
        <v>41</v>
      </c>
    </row>
    <row r="79" spans="1:10" x14ac:dyDescent="0.3">
      <c r="A79" s="28">
        <v>66</v>
      </c>
      <c r="B79" s="30"/>
      <c r="C79" s="8" t="str">
        <f t="shared" si="8"/>
        <v/>
      </c>
      <c r="D79" s="8" t="str">
        <f t="shared" si="9"/>
        <v/>
      </c>
      <c r="E79" t="str">
        <f t="shared" si="10"/>
        <v/>
      </c>
      <c r="F79" t="str">
        <f t="shared" si="11"/>
        <v/>
      </c>
      <c r="G79"/>
      <c r="I79" t="s">
        <v>41</v>
      </c>
      <c r="J79" t="s">
        <v>41</v>
      </c>
    </row>
    <row r="80" spans="1:10" x14ac:dyDescent="0.3">
      <c r="A80" s="28">
        <v>67</v>
      </c>
      <c r="B80" s="30"/>
      <c r="C80" s="8" t="str">
        <f t="shared" si="8"/>
        <v/>
      </c>
      <c r="D80" s="8" t="str">
        <f t="shared" si="9"/>
        <v/>
      </c>
      <c r="E80" t="str">
        <f t="shared" si="10"/>
        <v/>
      </c>
      <c r="F80" t="str">
        <f t="shared" si="11"/>
        <v/>
      </c>
      <c r="G80"/>
      <c r="I80" t="s">
        <v>41</v>
      </c>
      <c r="J80" t="s">
        <v>41</v>
      </c>
    </row>
    <row r="81" spans="1:10" x14ac:dyDescent="0.3">
      <c r="A81" s="28">
        <v>68</v>
      </c>
      <c r="B81" s="30"/>
      <c r="C81" s="8" t="str">
        <f t="shared" si="8"/>
        <v/>
      </c>
      <c r="D81" s="8" t="str">
        <f t="shared" si="9"/>
        <v/>
      </c>
      <c r="E81" t="str">
        <f t="shared" si="10"/>
        <v/>
      </c>
      <c r="F81" t="str">
        <f t="shared" si="11"/>
        <v/>
      </c>
      <c r="G81"/>
      <c r="I81" t="s">
        <v>41</v>
      </c>
      <c r="J81" t="s">
        <v>41</v>
      </c>
    </row>
    <row r="82" spans="1:10" x14ac:dyDescent="0.3">
      <c r="A82" s="28">
        <v>69</v>
      </c>
      <c r="B82" s="30"/>
      <c r="C82" s="8" t="str">
        <f t="shared" si="8"/>
        <v/>
      </c>
      <c r="D82" s="8" t="str">
        <f t="shared" si="9"/>
        <v/>
      </c>
      <c r="E82" t="str">
        <f t="shared" si="10"/>
        <v/>
      </c>
      <c r="F82" t="str">
        <f t="shared" si="11"/>
        <v/>
      </c>
      <c r="G82"/>
      <c r="I82" t="s">
        <v>41</v>
      </c>
      <c r="J82" t="s">
        <v>41</v>
      </c>
    </row>
    <row r="83" spans="1:10" x14ac:dyDescent="0.3">
      <c r="A83" s="28">
        <v>70</v>
      </c>
      <c r="B83" s="30"/>
      <c r="C83" s="8" t="str">
        <f t="shared" si="8"/>
        <v/>
      </c>
      <c r="D83" s="8" t="str">
        <f t="shared" si="9"/>
        <v/>
      </c>
      <c r="E83" t="str">
        <f t="shared" si="10"/>
        <v/>
      </c>
      <c r="F83" t="str">
        <f t="shared" si="11"/>
        <v/>
      </c>
      <c r="G83"/>
      <c r="I83" t="s">
        <v>41</v>
      </c>
      <c r="J83" t="s">
        <v>41</v>
      </c>
    </row>
    <row r="84" spans="1:10" x14ac:dyDescent="0.3">
      <c r="A84" s="28">
        <v>71</v>
      </c>
      <c r="B84" s="30"/>
      <c r="C84" s="8" t="str">
        <f t="shared" si="8"/>
        <v/>
      </c>
      <c r="D84" s="8" t="str">
        <f t="shared" si="9"/>
        <v/>
      </c>
      <c r="E84" t="str">
        <f t="shared" si="10"/>
        <v/>
      </c>
      <c r="F84" t="str">
        <f t="shared" si="11"/>
        <v/>
      </c>
      <c r="G84"/>
      <c r="I84" t="s">
        <v>41</v>
      </c>
      <c r="J84" t="s">
        <v>41</v>
      </c>
    </row>
    <row r="85" spans="1:10" x14ac:dyDescent="0.3">
      <c r="A85" s="28">
        <v>72</v>
      </c>
      <c r="B85" s="30"/>
      <c r="C85" s="8" t="str">
        <f t="shared" si="8"/>
        <v/>
      </c>
      <c r="D85" s="8" t="str">
        <f t="shared" si="9"/>
        <v/>
      </c>
      <c r="E85" t="str">
        <f t="shared" si="10"/>
        <v/>
      </c>
      <c r="F85" t="str">
        <f t="shared" si="11"/>
        <v/>
      </c>
      <c r="G85"/>
      <c r="I85" t="s">
        <v>41</v>
      </c>
      <c r="J85" t="s">
        <v>41</v>
      </c>
    </row>
    <row r="86" spans="1:10" x14ac:dyDescent="0.3">
      <c r="A86" s="28">
        <v>73</v>
      </c>
      <c r="B86" s="30"/>
      <c r="C86" s="8" t="str">
        <f t="shared" si="8"/>
        <v/>
      </c>
      <c r="D86" s="8" t="str">
        <f t="shared" si="9"/>
        <v/>
      </c>
      <c r="E86" t="str">
        <f t="shared" si="10"/>
        <v/>
      </c>
      <c r="F86" t="str">
        <f t="shared" si="11"/>
        <v/>
      </c>
      <c r="G86"/>
      <c r="I86" t="s">
        <v>41</v>
      </c>
      <c r="J86" t="s">
        <v>41</v>
      </c>
    </row>
    <row r="87" spans="1:10" x14ac:dyDescent="0.3">
      <c r="A87" s="28">
        <v>74</v>
      </c>
      <c r="B87" s="30"/>
      <c r="C87" s="8" t="str">
        <f t="shared" si="8"/>
        <v/>
      </c>
      <c r="D87" s="8" t="str">
        <f t="shared" si="9"/>
        <v/>
      </c>
      <c r="E87" t="str">
        <f t="shared" si="10"/>
        <v/>
      </c>
      <c r="F87" t="str">
        <f t="shared" si="11"/>
        <v/>
      </c>
      <c r="G87"/>
      <c r="I87" t="s">
        <v>41</v>
      </c>
      <c r="J87" t="s">
        <v>41</v>
      </c>
    </row>
    <row r="88" spans="1:10" x14ac:dyDescent="0.3">
      <c r="A88" s="28">
        <v>75</v>
      </c>
      <c r="B88" s="30"/>
      <c r="C88" s="8" t="str">
        <f t="shared" si="8"/>
        <v/>
      </c>
      <c r="D88" s="8" t="str">
        <f t="shared" si="9"/>
        <v/>
      </c>
      <c r="E88" t="str">
        <f t="shared" si="10"/>
        <v/>
      </c>
      <c r="F88" t="str">
        <f t="shared" si="11"/>
        <v/>
      </c>
      <c r="G88"/>
      <c r="I88" t="s">
        <v>41</v>
      </c>
      <c r="J88" t="s">
        <v>41</v>
      </c>
    </row>
    <row r="89" spans="1:10" x14ac:dyDescent="0.3">
      <c r="A89" s="28">
        <v>76</v>
      </c>
      <c r="B89" s="30"/>
      <c r="C89" s="8" t="str">
        <f t="shared" si="8"/>
        <v/>
      </c>
      <c r="D89" s="8" t="str">
        <f t="shared" si="9"/>
        <v/>
      </c>
      <c r="E89" t="str">
        <f t="shared" si="10"/>
        <v/>
      </c>
      <c r="F89" t="str">
        <f t="shared" si="11"/>
        <v/>
      </c>
      <c r="G89"/>
      <c r="I89" t="s">
        <v>41</v>
      </c>
      <c r="J89" t="s">
        <v>41</v>
      </c>
    </row>
    <row r="90" spans="1:10" x14ac:dyDescent="0.3">
      <c r="A90" s="28">
        <v>77</v>
      </c>
      <c r="B90" s="30"/>
      <c r="C90" s="8" t="str">
        <f t="shared" si="8"/>
        <v/>
      </c>
      <c r="D90" s="8" t="str">
        <f t="shared" si="9"/>
        <v/>
      </c>
      <c r="E90" t="str">
        <f t="shared" si="10"/>
        <v/>
      </c>
      <c r="F90" t="str">
        <f t="shared" si="11"/>
        <v/>
      </c>
      <c r="G90"/>
      <c r="I90" t="s">
        <v>41</v>
      </c>
      <c r="J90" t="s">
        <v>41</v>
      </c>
    </row>
    <row r="91" spans="1:10" x14ac:dyDescent="0.3">
      <c r="A91" s="28">
        <v>78</v>
      </c>
      <c r="B91" s="30"/>
      <c r="C91" s="8" t="str">
        <f t="shared" si="8"/>
        <v/>
      </c>
      <c r="D91" s="8" t="str">
        <f t="shared" si="9"/>
        <v/>
      </c>
      <c r="E91" t="str">
        <f t="shared" si="10"/>
        <v/>
      </c>
      <c r="F91" t="str">
        <f t="shared" si="11"/>
        <v/>
      </c>
      <c r="G91"/>
      <c r="I91" t="s">
        <v>41</v>
      </c>
      <c r="J91" t="s">
        <v>41</v>
      </c>
    </row>
    <row r="92" spans="1:10" x14ac:dyDescent="0.3">
      <c r="A92" s="28">
        <v>79</v>
      </c>
      <c r="B92" s="30"/>
      <c r="C92" s="8" t="str">
        <f t="shared" si="8"/>
        <v/>
      </c>
      <c r="D92" s="8" t="str">
        <f t="shared" si="9"/>
        <v/>
      </c>
      <c r="E92" t="str">
        <f t="shared" si="10"/>
        <v/>
      </c>
      <c r="F92" t="str">
        <f t="shared" si="11"/>
        <v/>
      </c>
      <c r="G92"/>
      <c r="I92" t="s">
        <v>41</v>
      </c>
      <c r="J92" t="s">
        <v>41</v>
      </c>
    </row>
    <row r="93" spans="1:10" x14ac:dyDescent="0.3">
      <c r="A93" s="28">
        <v>80</v>
      </c>
      <c r="B93" s="30"/>
      <c r="C93" s="8" t="str">
        <f t="shared" si="8"/>
        <v/>
      </c>
      <c r="D93" s="8" t="str">
        <f t="shared" si="9"/>
        <v/>
      </c>
      <c r="E93" t="str">
        <f t="shared" si="10"/>
        <v/>
      </c>
      <c r="F93" t="str">
        <f t="shared" si="11"/>
        <v/>
      </c>
      <c r="G93"/>
      <c r="I93" t="s">
        <v>41</v>
      </c>
      <c r="J93" t="s">
        <v>41</v>
      </c>
    </row>
    <row r="94" spans="1:10" x14ac:dyDescent="0.3">
      <c r="A94" s="28">
        <v>81</v>
      </c>
      <c r="B94" s="30"/>
      <c r="C94" s="8" t="str">
        <f t="shared" si="8"/>
        <v/>
      </c>
      <c r="D94" s="8" t="str">
        <f t="shared" si="9"/>
        <v/>
      </c>
      <c r="E94" t="str">
        <f t="shared" si="10"/>
        <v/>
      </c>
      <c r="F94" t="str">
        <f t="shared" si="11"/>
        <v/>
      </c>
      <c r="G94"/>
      <c r="I94" t="s">
        <v>41</v>
      </c>
      <c r="J94" t="s">
        <v>41</v>
      </c>
    </row>
    <row r="95" spans="1:10" x14ac:dyDescent="0.3">
      <c r="A95" s="28">
        <v>82</v>
      </c>
      <c r="B95" s="30"/>
      <c r="C95" s="8" t="str">
        <f t="shared" si="8"/>
        <v/>
      </c>
      <c r="D95" s="8" t="str">
        <f t="shared" si="9"/>
        <v/>
      </c>
      <c r="E95" t="str">
        <f t="shared" si="10"/>
        <v/>
      </c>
      <c r="F95" t="str">
        <f t="shared" si="11"/>
        <v/>
      </c>
      <c r="G95"/>
      <c r="I95" t="s">
        <v>41</v>
      </c>
      <c r="J95" t="s">
        <v>41</v>
      </c>
    </row>
    <row r="96" spans="1:10" x14ac:dyDescent="0.3">
      <c r="A96" s="28">
        <v>83</v>
      </c>
      <c r="B96" s="30"/>
      <c r="C96" s="8" t="str">
        <f t="shared" si="8"/>
        <v/>
      </c>
      <c r="D96" s="8" t="str">
        <f t="shared" si="9"/>
        <v/>
      </c>
      <c r="E96" t="str">
        <f t="shared" si="10"/>
        <v/>
      </c>
      <c r="F96" t="str">
        <f t="shared" si="11"/>
        <v/>
      </c>
      <c r="G96"/>
      <c r="I96" t="s">
        <v>41</v>
      </c>
      <c r="J96" t="s">
        <v>41</v>
      </c>
    </row>
    <row r="97" spans="1:10" x14ac:dyDescent="0.3">
      <c r="A97" s="28">
        <v>84</v>
      </c>
      <c r="B97" s="30"/>
      <c r="C97" s="8" t="str">
        <f t="shared" si="8"/>
        <v/>
      </c>
      <c r="D97" s="8" t="str">
        <f t="shared" si="9"/>
        <v/>
      </c>
      <c r="E97" t="str">
        <f t="shared" si="10"/>
        <v/>
      </c>
      <c r="F97" t="str">
        <f t="shared" si="11"/>
        <v/>
      </c>
      <c r="G97"/>
      <c r="I97" t="s">
        <v>41</v>
      </c>
      <c r="J97" t="s">
        <v>41</v>
      </c>
    </row>
    <row r="98" spans="1:10" x14ac:dyDescent="0.3">
      <c r="A98" s="28">
        <v>85</v>
      </c>
      <c r="B98" s="30"/>
      <c r="C98" s="8" t="str">
        <f t="shared" si="8"/>
        <v/>
      </c>
      <c r="D98" s="8" t="str">
        <f t="shared" si="9"/>
        <v/>
      </c>
      <c r="E98" t="str">
        <f t="shared" si="10"/>
        <v/>
      </c>
      <c r="F98" t="str">
        <f t="shared" si="11"/>
        <v/>
      </c>
      <c r="G98"/>
      <c r="I98" t="s">
        <v>41</v>
      </c>
      <c r="J98" t="s">
        <v>41</v>
      </c>
    </row>
    <row r="99" spans="1:10" x14ac:dyDescent="0.3">
      <c r="A99" s="28">
        <v>86</v>
      </c>
      <c r="B99" s="30"/>
      <c r="C99" s="8" t="str">
        <f t="shared" si="8"/>
        <v/>
      </c>
      <c r="D99" s="8" t="str">
        <f t="shared" si="9"/>
        <v/>
      </c>
      <c r="E99" t="str">
        <f t="shared" si="10"/>
        <v/>
      </c>
      <c r="F99" t="str">
        <f t="shared" si="11"/>
        <v/>
      </c>
      <c r="G99"/>
      <c r="I99" t="s">
        <v>41</v>
      </c>
      <c r="J99" t="s">
        <v>41</v>
      </c>
    </row>
    <row r="100" spans="1:10" x14ac:dyDescent="0.3">
      <c r="A100" s="28">
        <v>87</v>
      </c>
      <c r="B100" s="30"/>
      <c r="C100" s="8" t="str">
        <f t="shared" si="8"/>
        <v/>
      </c>
      <c r="D100" s="8" t="str">
        <f t="shared" si="9"/>
        <v/>
      </c>
      <c r="E100" t="str">
        <f t="shared" si="10"/>
        <v/>
      </c>
      <c r="F100" t="str">
        <f t="shared" si="11"/>
        <v/>
      </c>
      <c r="G100"/>
      <c r="I100" t="s">
        <v>41</v>
      </c>
      <c r="J100" t="s">
        <v>41</v>
      </c>
    </row>
    <row r="101" spans="1:10" x14ac:dyDescent="0.3">
      <c r="A101" s="28">
        <v>88</v>
      </c>
      <c r="B101" s="30"/>
      <c r="C101" s="8" t="str">
        <f t="shared" si="8"/>
        <v/>
      </c>
      <c r="D101" s="8" t="str">
        <f t="shared" si="9"/>
        <v/>
      </c>
      <c r="E101" t="str">
        <f t="shared" si="10"/>
        <v/>
      </c>
      <c r="F101" t="str">
        <f t="shared" si="11"/>
        <v/>
      </c>
      <c r="G101"/>
      <c r="I101" t="s">
        <v>41</v>
      </c>
      <c r="J101" t="s">
        <v>41</v>
      </c>
    </row>
    <row r="102" spans="1:10" x14ac:dyDescent="0.3">
      <c r="A102" s="28">
        <v>89</v>
      </c>
      <c r="B102" s="30"/>
      <c r="C102" s="8" t="str">
        <f t="shared" si="8"/>
        <v/>
      </c>
      <c r="D102" s="8" t="str">
        <f t="shared" si="9"/>
        <v/>
      </c>
      <c r="E102" t="str">
        <f t="shared" si="10"/>
        <v/>
      </c>
      <c r="F102" t="str">
        <f t="shared" si="11"/>
        <v/>
      </c>
      <c r="G102"/>
      <c r="I102" t="s">
        <v>41</v>
      </c>
      <c r="J102" t="s">
        <v>41</v>
      </c>
    </row>
    <row r="103" spans="1:10" x14ac:dyDescent="0.3">
      <c r="A103" s="28">
        <v>90</v>
      </c>
      <c r="B103" s="30"/>
      <c r="C103" s="8" t="str">
        <f t="shared" si="8"/>
        <v/>
      </c>
      <c r="D103" s="8" t="str">
        <f t="shared" si="9"/>
        <v/>
      </c>
      <c r="E103" t="str">
        <f t="shared" si="10"/>
        <v/>
      </c>
      <c r="F103" t="str">
        <f t="shared" si="11"/>
        <v/>
      </c>
      <c r="G103"/>
      <c r="I103" t="s">
        <v>41</v>
      </c>
      <c r="J103" t="s">
        <v>41</v>
      </c>
    </row>
    <row r="104" spans="1:10" x14ac:dyDescent="0.3">
      <c r="A104" s="28">
        <v>91</v>
      </c>
      <c r="B104" s="30"/>
      <c r="C104" s="8" t="str">
        <f t="shared" si="8"/>
        <v/>
      </c>
      <c r="D104" s="8" t="str">
        <f t="shared" si="9"/>
        <v/>
      </c>
      <c r="E104" t="str">
        <f t="shared" si="10"/>
        <v/>
      </c>
      <c r="F104" t="str">
        <f t="shared" si="11"/>
        <v/>
      </c>
      <c r="G104"/>
      <c r="I104" t="s">
        <v>41</v>
      </c>
      <c r="J104" t="s">
        <v>41</v>
      </c>
    </row>
    <row r="105" spans="1:10" x14ac:dyDescent="0.3">
      <c r="A105" s="28">
        <v>92</v>
      </c>
      <c r="B105" s="30"/>
      <c r="C105" s="8" t="str">
        <f t="shared" si="8"/>
        <v/>
      </c>
      <c r="D105" s="8" t="str">
        <f t="shared" si="9"/>
        <v/>
      </c>
      <c r="E105" t="str">
        <f t="shared" si="10"/>
        <v/>
      </c>
      <c r="F105" t="str">
        <f t="shared" si="11"/>
        <v/>
      </c>
      <c r="G105"/>
      <c r="I105" t="s">
        <v>41</v>
      </c>
      <c r="J105" t="s">
        <v>41</v>
      </c>
    </row>
    <row r="106" spans="1:10" x14ac:dyDescent="0.3">
      <c r="A106" s="28">
        <v>93</v>
      </c>
      <c r="B106" s="30"/>
      <c r="C106" s="8" t="str">
        <f t="shared" si="8"/>
        <v/>
      </c>
      <c r="D106" s="8" t="str">
        <f t="shared" si="9"/>
        <v/>
      </c>
      <c r="E106" t="str">
        <f t="shared" si="10"/>
        <v/>
      </c>
      <c r="F106" t="str">
        <f t="shared" si="11"/>
        <v/>
      </c>
      <c r="G106"/>
      <c r="I106" t="s">
        <v>41</v>
      </c>
      <c r="J106" t="s">
        <v>41</v>
      </c>
    </row>
    <row r="107" spans="1:10" x14ac:dyDescent="0.3">
      <c r="A107" s="28">
        <v>94</v>
      </c>
      <c r="B107" s="30"/>
      <c r="C107" s="8" t="str">
        <f t="shared" si="8"/>
        <v/>
      </c>
      <c r="D107" s="8" t="str">
        <f t="shared" si="9"/>
        <v/>
      </c>
      <c r="E107" t="str">
        <f t="shared" si="10"/>
        <v/>
      </c>
      <c r="F107" t="str">
        <f t="shared" si="11"/>
        <v/>
      </c>
      <c r="G107"/>
      <c r="I107" t="s">
        <v>41</v>
      </c>
      <c r="J107" t="s">
        <v>41</v>
      </c>
    </row>
    <row r="108" spans="1:10" x14ac:dyDescent="0.3">
      <c r="A108" s="28">
        <v>95</v>
      </c>
      <c r="B108" s="30"/>
      <c r="C108" s="8" t="str">
        <f t="shared" si="8"/>
        <v/>
      </c>
      <c r="D108" s="8" t="str">
        <f t="shared" si="9"/>
        <v/>
      </c>
      <c r="E108" t="str">
        <f t="shared" si="10"/>
        <v/>
      </c>
      <c r="F108" t="str">
        <f t="shared" si="11"/>
        <v/>
      </c>
      <c r="G108"/>
      <c r="I108" t="s">
        <v>41</v>
      </c>
      <c r="J108" t="s">
        <v>41</v>
      </c>
    </row>
    <row r="109" spans="1:10" x14ac:dyDescent="0.3">
      <c r="A109" s="28">
        <v>96</v>
      </c>
      <c r="B109" s="30"/>
      <c r="C109" s="8" t="str">
        <f t="shared" si="8"/>
        <v/>
      </c>
      <c r="D109" s="8" t="str">
        <f t="shared" si="9"/>
        <v/>
      </c>
      <c r="E109" t="str">
        <f t="shared" si="10"/>
        <v/>
      </c>
      <c r="F109" t="str">
        <f t="shared" si="11"/>
        <v/>
      </c>
      <c r="G109"/>
      <c r="I109" t="s">
        <v>41</v>
      </c>
      <c r="J109" t="s">
        <v>41</v>
      </c>
    </row>
    <row r="110" spans="1:10" x14ac:dyDescent="0.3">
      <c r="A110" s="28">
        <v>97</v>
      </c>
      <c r="B110" s="30"/>
      <c r="C110" s="8" t="str">
        <f t="shared" si="8"/>
        <v/>
      </c>
      <c r="D110" s="8" t="str">
        <f t="shared" si="9"/>
        <v/>
      </c>
      <c r="E110" t="str">
        <f t="shared" si="10"/>
        <v/>
      </c>
      <c r="F110" t="str">
        <f t="shared" ref="F110:F113" si="12">IFERROR(VLOOKUP(E110,tall,2,0),"")</f>
        <v/>
      </c>
      <c r="G110"/>
      <c r="I110" t="s">
        <v>41</v>
      </c>
      <c r="J110" t="s">
        <v>41</v>
      </c>
    </row>
    <row r="111" spans="1:10" x14ac:dyDescent="0.3">
      <c r="A111" s="28">
        <v>98</v>
      </c>
      <c r="B111" s="30"/>
      <c r="C111" s="8" t="str">
        <f t="shared" si="8"/>
        <v/>
      </c>
      <c r="D111" s="8" t="str">
        <f t="shared" si="9"/>
        <v/>
      </c>
      <c r="E111" t="str">
        <f t="shared" si="10"/>
        <v/>
      </c>
      <c r="F111" t="str">
        <f t="shared" si="12"/>
        <v/>
      </c>
      <c r="G111"/>
      <c r="I111" t="s">
        <v>41</v>
      </c>
      <c r="J111" t="s">
        <v>41</v>
      </c>
    </row>
    <row r="112" spans="1:10" x14ac:dyDescent="0.3">
      <c r="A112" s="28">
        <v>99</v>
      </c>
      <c r="B112" s="30"/>
      <c r="C112" s="8" t="str">
        <f t="shared" si="8"/>
        <v/>
      </c>
      <c r="D112" s="8" t="str">
        <f t="shared" si="9"/>
        <v/>
      </c>
      <c r="E112" t="str">
        <f t="shared" si="10"/>
        <v/>
      </c>
      <c r="F112" t="str">
        <f t="shared" si="12"/>
        <v/>
      </c>
      <c r="G112"/>
      <c r="I112" t="s">
        <v>41</v>
      </c>
      <c r="J112" t="s">
        <v>41</v>
      </c>
    </row>
    <row r="113" spans="1:10" x14ac:dyDescent="0.3">
      <c r="A113" s="28">
        <v>100</v>
      </c>
      <c r="B113" s="30"/>
      <c r="C113" s="8" t="str">
        <f t="shared" si="8"/>
        <v/>
      </c>
      <c r="D113" s="8" t="str">
        <f t="shared" si="9"/>
        <v/>
      </c>
      <c r="E113" t="str">
        <f t="shared" si="10"/>
        <v/>
      </c>
      <c r="F113" t="str">
        <f t="shared" si="12"/>
        <v/>
      </c>
      <c r="G113"/>
      <c r="I113" t="s">
        <v>41</v>
      </c>
      <c r="J113" t="s">
        <v>41</v>
      </c>
    </row>
  </sheetData>
  <sheetProtection algorithmName="SHA-512" hashValue="23tpV6OUMcV8iAj3SYuve2Wn6EerfazrTnZ6Dti5ICks5CZ4YPM7y+kj8q6zAT4IDLZn1qpf45bCSikiTCfjYg==" saltValue="sW9RCOKozadMjNlEG1IQBw==" spinCount="100000" sheet="1" objects="1" scenarios="1" selectLockedCells="1"/>
  <sortState xmlns:xlrd2="http://schemas.microsoft.com/office/spreadsheetml/2017/richdata2" ref="H14:J113">
    <sortCondition ref="H13"/>
  </sortState>
  <mergeCells count="6">
    <mergeCell ref="B4:F4"/>
    <mergeCell ref="B3:F3"/>
    <mergeCell ref="B5:C5"/>
    <mergeCell ref="B12:D12"/>
    <mergeCell ref="B1:G1"/>
    <mergeCell ref="A2:H2"/>
  </mergeCells>
  <phoneticPr fontId="2" type="noConversion"/>
  <conditionalFormatting sqref="F12">
    <cfRule type="cellIs" dxfId="3" priority="4" operator="greaterThan">
      <formula>30</formula>
    </cfRule>
    <cfRule type="expression" dxfId="2" priority="5">
      <formula>"&gt;30"</formula>
    </cfRule>
  </conditionalFormatting>
  <conditionalFormatting sqref="B114:B195 B14:B53">
    <cfRule type="duplicateValues" dxfId="1" priority="7"/>
  </conditionalFormatting>
  <conditionalFormatting sqref="B54:B113">
    <cfRule type="duplicateValues" dxfId="0" priority="8"/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工作表4">
    <tabColor rgb="FF002060"/>
    <pageSetUpPr fitToPage="1"/>
  </sheetPr>
  <dimension ref="A1:I84"/>
  <sheetViews>
    <sheetView view="pageBreakPreview" zoomScaleNormal="100" zoomScaleSheetLayoutView="100" zoomScalePageLayoutView="55" workbookViewId="0">
      <selection activeCell="A19" sqref="A19"/>
    </sheetView>
  </sheetViews>
  <sheetFormatPr defaultColWidth="9.21875" defaultRowHeight="15.6" x14ac:dyDescent="0.3"/>
  <cols>
    <col min="1" max="9" width="10.33203125" style="2" customWidth="1"/>
    <col min="10" max="16384" width="9.21875" style="2"/>
  </cols>
  <sheetData>
    <row r="1" spans="1:9" ht="72" customHeight="1" thickBot="1" x14ac:dyDescent="0.35">
      <c r="A1" s="37" t="s">
        <v>63</v>
      </c>
      <c r="B1" s="38"/>
      <c r="C1" s="38"/>
      <c r="D1" s="61" t="s">
        <v>1056</v>
      </c>
      <c r="E1" s="61"/>
      <c r="F1" s="61"/>
      <c r="G1" s="61"/>
      <c r="H1" s="48" t="str">
        <f ca="1">"列印日期:"&amp;TEXT(TODAY(),"[$-404]e/m/d;@")</f>
        <v>列印日期:115/7/13</v>
      </c>
      <c r="I1" s="48"/>
    </row>
    <row r="2" spans="1:9" ht="21" thickTop="1" thickBot="1" x14ac:dyDescent="0.35">
      <c r="A2" s="49" t="s">
        <v>0</v>
      </c>
      <c r="B2" s="50"/>
      <c r="C2" s="51"/>
      <c r="D2" s="23" t="s">
        <v>1</v>
      </c>
      <c r="E2" s="39" t="s">
        <v>6</v>
      </c>
      <c r="F2" s="40"/>
      <c r="G2" s="40"/>
      <c r="H2" s="40"/>
      <c r="I2" s="41"/>
    </row>
    <row r="3" spans="1:9" ht="25.8" customHeight="1" thickTop="1" x14ac:dyDescent="0.3">
      <c r="A3" s="52" t="str">
        <f>IF('輸入頁-公假單'!$D8="","",'輸入頁-公假單'!$D8)</f>
        <v/>
      </c>
      <c r="B3" s="53"/>
      <c r="C3" s="54"/>
      <c r="D3" s="24" t="str">
        <f>IF('輸入頁-公假單'!$F8="","",'輸入頁-公假單'!$F8)</f>
        <v/>
      </c>
      <c r="E3" s="42" t="str">
        <f>IF(even="",noeven,even)</f>
        <v>請載明事由</v>
      </c>
      <c r="F3" s="42"/>
      <c r="G3" s="42"/>
      <c r="H3" s="42"/>
      <c r="I3" s="43"/>
    </row>
    <row r="4" spans="1:9" ht="25.8" customHeight="1" x14ac:dyDescent="0.3">
      <c r="A4" s="55" t="str">
        <f>IF('輸入頁-公假單'!$D9="","",'輸入頁-公假單'!$D9)</f>
        <v/>
      </c>
      <c r="B4" s="56"/>
      <c r="C4" s="57"/>
      <c r="D4" s="25" t="str">
        <f>IF('輸入頁-公假單'!$F9="","",'輸入頁-公假單'!$F9)</f>
        <v/>
      </c>
      <c r="E4" s="44"/>
      <c r="F4" s="44"/>
      <c r="G4" s="44"/>
      <c r="H4" s="44"/>
      <c r="I4" s="45"/>
    </row>
    <row r="5" spans="1:9" ht="25.8" customHeight="1" thickBot="1" x14ac:dyDescent="0.35">
      <c r="A5" s="58" t="str">
        <f>IF('輸入頁-公假單'!$D10="","",'輸入頁-公假單'!$D10)</f>
        <v/>
      </c>
      <c r="B5" s="59"/>
      <c r="C5" s="60"/>
      <c r="D5" s="26" t="str">
        <f>IF('輸入頁-公假單'!$F10="","",'輸入頁-公假單'!$F10)</f>
        <v/>
      </c>
      <c r="E5" s="46"/>
      <c r="F5" s="46"/>
      <c r="G5" s="46"/>
      <c r="H5" s="46"/>
      <c r="I5" s="47"/>
    </row>
    <row r="6" spans="1:9" ht="10.95" customHeight="1" thickBot="1" x14ac:dyDescent="0.35">
      <c r="A6" s="3"/>
      <c r="B6" s="3"/>
      <c r="C6" s="4"/>
      <c r="D6" s="4"/>
      <c r="E6" s="5"/>
      <c r="F6" s="5"/>
      <c r="G6" s="5"/>
      <c r="H6" s="5"/>
      <c r="I6" s="5"/>
    </row>
    <row r="7" spans="1:9" ht="21" thickTop="1" thickBot="1" x14ac:dyDescent="0.35">
      <c r="A7" s="15" t="s">
        <v>2</v>
      </c>
      <c r="B7" s="16" t="s">
        <v>3</v>
      </c>
      <c r="C7" s="17" t="s">
        <v>4</v>
      </c>
      <c r="D7" s="18" t="s">
        <v>2</v>
      </c>
      <c r="E7" s="16" t="s">
        <v>3</v>
      </c>
      <c r="F7" s="17" t="s">
        <v>4</v>
      </c>
      <c r="G7" s="18" t="s">
        <v>2</v>
      </c>
      <c r="H7" s="16" t="s">
        <v>3</v>
      </c>
      <c r="I7" s="17" t="s">
        <v>4</v>
      </c>
    </row>
    <row r="8" spans="1:9" ht="24" customHeight="1" thickTop="1" x14ac:dyDescent="0.3">
      <c r="A8" s="31" t="str">
        <f>IF(總人&gt;30,over,刪重覆被參照用!O2)</f>
        <v/>
      </c>
      <c r="B8" s="31" t="str">
        <f>IF(刪重覆被參照用!$N2="","",IF($A$8=over,"",刪重覆被參照用!$N2))</f>
        <v/>
      </c>
      <c r="C8" s="31" t="str">
        <f>IF(刪重覆被參照用!$P2="","",IF($A$8=over,"",刪重覆被參照用!$P2))</f>
        <v/>
      </c>
      <c r="D8" s="31" t="str">
        <f>IF(刪重覆被參照用!$O12="","",IF($A$8=over,"",刪重覆被參照用!$O12))</f>
        <v/>
      </c>
      <c r="E8" s="31" t="str">
        <f>IF(刪重覆被參照用!$N12="","",IF($A$8=over,"",刪重覆被參照用!$N12))</f>
        <v/>
      </c>
      <c r="F8" s="31" t="str">
        <f>IF(刪重覆被參照用!$P12="","",IF($A$8=over,"",刪重覆被參照用!$P12))</f>
        <v/>
      </c>
      <c r="G8" s="31" t="str">
        <f>IF(刪重覆被參照用!$O22="","",IF($A$8=over,"",刪重覆被參照用!$O22))</f>
        <v/>
      </c>
      <c r="H8" s="31" t="str">
        <f>IF(刪重覆被參照用!$N22="","",IF($A$8=over,"",刪重覆被參照用!$N22))</f>
        <v/>
      </c>
      <c r="I8" s="31" t="str">
        <f>IF(刪重覆被參照用!$P22="","",IF($A$8=over,"",刪重覆被參照用!$P22))</f>
        <v/>
      </c>
    </row>
    <row r="9" spans="1:9" ht="24" customHeight="1" x14ac:dyDescent="0.3">
      <c r="A9" s="32" t="str">
        <f>IF(刪重覆被參照用!$O3="","",IF($A$8=over,"",刪重覆被參照用!$O3))</f>
        <v/>
      </c>
      <c r="B9" s="32" t="str">
        <f>IF(刪重覆被參照用!$N3="","",IF($A$8=over,"",刪重覆被參照用!$N3))</f>
        <v/>
      </c>
      <c r="C9" s="32" t="str">
        <f>IF(刪重覆被參照用!$P3="","",IF($A$8=over,"",刪重覆被參照用!$P3))</f>
        <v/>
      </c>
      <c r="D9" s="32" t="str">
        <f>IF(刪重覆被參照用!$O13="","",IF($A$8=over,"",刪重覆被參照用!$O13))</f>
        <v/>
      </c>
      <c r="E9" s="32" t="str">
        <f>IF(刪重覆被參照用!$N13="","",IF($A$8=over,"",刪重覆被參照用!$N13))</f>
        <v/>
      </c>
      <c r="F9" s="32" t="str">
        <f>IF(刪重覆被參照用!$P13="","",IF($A$8=over,"",刪重覆被參照用!$P13))</f>
        <v/>
      </c>
      <c r="G9" s="32" t="str">
        <f>IF(刪重覆被參照用!$O23="","",IF($A$8=over,"",刪重覆被參照用!$O23))</f>
        <v/>
      </c>
      <c r="H9" s="32" t="str">
        <f>IF(刪重覆被參照用!$N23="","",IF($A$8=over,"",刪重覆被參照用!$N23))</f>
        <v/>
      </c>
      <c r="I9" s="32" t="str">
        <f>IF(刪重覆被參照用!$P23="","",IF($A$8=over,"",刪重覆被參照用!$P23))</f>
        <v/>
      </c>
    </row>
    <row r="10" spans="1:9" ht="24" customHeight="1" x14ac:dyDescent="0.3">
      <c r="A10" s="32" t="str">
        <f>IF(刪重覆被參照用!$O4="","",IF($A$8=over,"",刪重覆被參照用!$O4))</f>
        <v/>
      </c>
      <c r="B10" s="32" t="str">
        <f>IF(刪重覆被參照用!$N4="","",IF($A$8=over,"",刪重覆被參照用!$N4))</f>
        <v/>
      </c>
      <c r="C10" s="32" t="str">
        <f>IF(刪重覆被參照用!$P4="","",IF($A$8=over,"",刪重覆被參照用!$P4))</f>
        <v/>
      </c>
      <c r="D10" s="32" t="str">
        <f>IF(刪重覆被參照用!$O14="","",IF($A$8=over,"",刪重覆被參照用!$O14))</f>
        <v/>
      </c>
      <c r="E10" s="32" t="str">
        <f>IF(刪重覆被參照用!$N14="","",IF($A$8=over,"",刪重覆被參照用!$N14))</f>
        <v/>
      </c>
      <c r="F10" s="32" t="str">
        <f>IF(刪重覆被參照用!$P14="","",IF($A$8=over,"",刪重覆被參照用!$P14))</f>
        <v/>
      </c>
      <c r="G10" s="32" t="str">
        <f>IF(刪重覆被參照用!$O24="","",IF($A$8=over,"",刪重覆被參照用!$O24))</f>
        <v/>
      </c>
      <c r="H10" s="32" t="str">
        <f>IF(刪重覆被參照用!$N24="","",IF($A$8=over,"",刪重覆被參照用!$N24))</f>
        <v/>
      </c>
      <c r="I10" s="32" t="str">
        <f>IF(刪重覆被參照用!$P24="","",IF($A$8=over,"",刪重覆被參照用!$P24))</f>
        <v/>
      </c>
    </row>
    <row r="11" spans="1:9" ht="24" customHeight="1" x14ac:dyDescent="0.3">
      <c r="A11" s="32" t="str">
        <f>IF(刪重覆被參照用!$O5="","",IF($A$8=over,"",刪重覆被參照用!$O5))</f>
        <v/>
      </c>
      <c r="B11" s="32" t="str">
        <f>IF(刪重覆被參照用!$N5="","",IF($A$8=over,"",刪重覆被參照用!$N5))</f>
        <v/>
      </c>
      <c r="C11" s="32" t="str">
        <f>IF(刪重覆被參照用!$P5="","",IF($A$8=over,"",刪重覆被參照用!$P5))</f>
        <v/>
      </c>
      <c r="D11" s="32" t="str">
        <f>IF(刪重覆被參照用!$O15="","",IF($A$8=over,"",刪重覆被參照用!$O15))</f>
        <v/>
      </c>
      <c r="E11" s="32" t="str">
        <f>IF(刪重覆被參照用!$N15="","",IF($A$8=over,"",刪重覆被參照用!$N15))</f>
        <v/>
      </c>
      <c r="F11" s="32" t="str">
        <f>IF(刪重覆被參照用!$P15="","",IF($A$8=over,"",刪重覆被參照用!$P15))</f>
        <v/>
      </c>
      <c r="G11" s="32" t="str">
        <f>IF(刪重覆被參照用!$O25="","",IF($A$8=over,"",刪重覆被參照用!$O25))</f>
        <v/>
      </c>
      <c r="H11" s="32" t="str">
        <f>IF(刪重覆被參照用!$N25="","",IF($A$8=over,"",刪重覆被參照用!$N25))</f>
        <v/>
      </c>
      <c r="I11" s="32" t="str">
        <f>IF(刪重覆被參照用!$P25="","",IF($A$8=over,"",刪重覆被參照用!$P25))</f>
        <v/>
      </c>
    </row>
    <row r="12" spans="1:9" ht="24" customHeight="1" x14ac:dyDescent="0.3">
      <c r="A12" s="32" t="str">
        <f>IF(刪重覆被參照用!$O6="","",IF($A$8=over,"",刪重覆被參照用!$O6))</f>
        <v/>
      </c>
      <c r="B12" s="32" t="str">
        <f>IF(刪重覆被參照用!$N6="","",IF($A$8=over,"",刪重覆被參照用!$N6))</f>
        <v/>
      </c>
      <c r="C12" s="32" t="str">
        <f>IF(刪重覆被參照用!$P6="","",IF($A$8=over,"",刪重覆被參照用!$P6))</f>
        <v/>
      </c>
      <c r="D12" s="32" t="str">
        <f>IF(刪重覆被參照用!$O16="","",IF($A$8=over,"",刪重覆被參照用!$O16))</f>
        <v/>
      </c>
      <c r="E12" s="32" t="str">
        <f>IF(刪重覆被參照用!$N16="","",IF($A$8=over,"",刪重覆被參照用!$N16))</f>
        <v/>
      </c>
      <c r="F12" s="32" t="str">
        <f>IF(刪重覆被參照用!$P16="","",IF($A$8=over,"",刪重覆被參照用!$P16))</f>
        <v/>
      </c>
      <c r="G12" s="32" t="str">
        <f>IF(刪重覆被參照用!$O26="","",IF($A$8=over,"",刪重覆被參照用!$O26))</f>
        <v/>
      </c>
      <c r="H12" s="32" t="str">
        <f>IF(刪重覆被參照用!$N26="","",IF($A$8=over,"",刪重覆被參照用!$N26))</f>
        <v/>
      </c>
      <c r="I12" s="32" t="str">
        <f>IF(刪重覆被參照用!$P26="","",IF($A$8=over,"",刪重覆被參照用!$P26))</f>
        <v/>
      </c>
    </row>
    <row r="13" spans="1:9" ht="24" customHeight="1" x14ac:dyDescent="0.3">
      <c r="A13" s="32" t="str">
        <f>IF(刪重覆被參照用!$O7="","",IF($A$8=over,"",刪重覆被參照用!$O7))</f>
        <v/>
      </c>
      <c r="B13" s="32" t="str">
        <f>IF(刪重覆被參照用!$N7="","",IF($A$8=over,"",刪重覆被參照用!$N7))</f>
        <v/>
      </c>
      <c r="C13" s="32" t="str">
        <f>IF(刪重覆被參照用!$P7="","",IF($A$8=over,"",刪重覆被參照用!$P7))</f>
        <v/>
      </c>
      <c r="D13" s="32" t="str">
        <f>IF(刪重覆被參照用!$O17="","",IF($A$8=over,"",刪重覆被參照用!$O17))</f>
        <v/>
      </c>
      <c r="E13" s="32" t="str">
        <f>IF(刪重覆被參照用!$N17="","",IF($A$8=over,"",刪重覆被參照用!$N17))</f>
        <v/>
      </c>
      <c r="F13" s="32" t="str">
        <f>IF(刪重覆被參照用!$P17="","",IF($A$8=over,"",刪重覆被參照用!$P17))</f>
        <v/>
      </c>
      <c r="G13" s="32" t="str">
        <f>IF(刪重覆被參照用!$O27="","",IF($A$8=over,"",刪重覆被參照用!$O27))</f>
        <v/>
      </c>
      <c r="H13" s="32" t="str">
        <f>IF(刪重覆被參照用!$N27="","",IF($A$8=over,"",刪重覆被參照用!$N27))</f>
        <v/>
      </c>
      <c r="I13" s="32" t="str">
        <f>IF(刪重覆被參照用!$P27="","",IF($A$8=over,"",刪重覆被參照用!$P27))</f>
        <v/>
      </c>
    </row>
    <row r="14" spans="1:9" ht="24" customHeight="1" x14ac:dyDescent="0.3">
      <c r="A14" s="32" t="str">
        <f>IF(刪重覆被參照用!$O8="","",IF($A$8=over,"",刪重覆被參照用!$O8))</f>
        <v/>
      </c>
      <c r="B14" s="32" t="str">
        <f>IF(刪重覆被參照用!$N8="","",IF($A$8=over,"",刪重覆被參照用!$N8))</f>
        <v/>
      </c>
      <c r="C14" s="32" t="str">
        <f>IF(刪重覆被參照用!$P8="","",IF($A$8=over,"",刪重覆被參照用!$P8))</f>
        <v/>
      </c>
      <c r="D14" s="32" t="str">
        <f>IF(刪重覆被參照用!$O18="","",IF($A$8=over,"",刪重覆被參照用!$O18))</f>
        <v/>
      </c>
      <c r="E14" s="32" t="str">
        <f>IF(刪重覆被參照用!$N18="","",IF($A$8=over,"",刪重覆被參照用!$N18))</f>
        <v/>
      </c>
      <c r="F14" s="32" t="str">
        <f>IF(刪重覆被參照用!$P18="","",IF($A$8=over,"",刪重覆被參照用!$P18))</f>
        <v/>
      </c>
      <c r="G14" s="32" t="str">
        <f>IF(刪重覆被參照用!$O28="","",IF($A$8=over,"",刪重覆被參照用!$O28))</f>
        <v/>
      </c>
      <c r="H14" s="32" t="str">
        <f>IF(刪重覆被參照用!$N28="","",IF($A$8=over,"",刪重覆被參照用!$N28))</f>
        <v/>
      </c>
      <c r="I14" s="32" t="str">
        <f>IF(刪重覆被參照用!$P28="","",IF($A$8=over,"",刪重覆被參照用!$P28))</f>
        <v/>
      </c>
    </row>
    <row r="15" spans="1:9" ht="24" customHeight="1" x14ac:dyDescent="0.3">
      <c r="A15" s="32" t="str">
        <f>IF(刪重覆被參照用!$O9="","",IF($A$8=over,"",刪重覆被參照用!$O9))</f>
        <v/>
      </c>
      <c r="B15" s="32" t="str">
        <f>IF(刪重覆被參照用!$N9="","",IF($A$8=over,"",刪重覆被參照用!$N9))</f>
        <v/>
      </c>
      <c r="C15" s="32" t="str">
        <f>IF(刪重覆被參照用!$P9="","",IF($A$8=over,"",刪重覆被參照用!$P9))</f>
        <v/>
      </c>
      <c r="D15" s="32" t="str">
        <f>IF(刪重覆被參照用!$O19="","",IF($A$8=over,"",刪重覆被參照用!$O19))</f>
        <v/>
      </c>
      <c r="E15" s="32" t="str">
        <f>IF(刪重覆被參照用!$N19="","",IF($A$8=over,"",刪重覆被參照用!$N19))</f>
        <v/>
      </c>
      <c r="F15" s="32" t="str">
        <f>IF(刪重覆被參照用!$P19="","",IF($A$8=over,"",刪重覆被參照用!$P19))</f>
        <v/>
      </c>
      <c r="G15" s="32" t="str">
        <f>IF(刪重覆被參照用!$O29="","",IF($A$8=over,"",刪重覆被參照用!$O29))</f>
        <v/>
      </c>
      <c r="H15" s="32" t="str">
        <f>IF(刪重覆被參照用!$N29="","",IF($A$8=over,"",刪重覆被參照用!$N29))</f>
        <v/>
      </c>
      <c r="I15" s="32" t="str">
        <f>IF(刪重覆被參照用!$P29="","",IF($A$8=over,"",刪重覆被參照用!$P29))</f>
        <v/>
      </c>
    </row>
    <row r="16" spans="1:9" ht="24" customHeight="1" x14ac:dyDescent="0.3">
      <c r="A16" s="32" t="str">
        <f>IF(刪重覆被參照用!$O10="","",IF($A$8=over,"",刪重覆被參照用!$O10))</f>
        <v/>
      </c>
      <c r="B16" s="32" t="str">
        <f>IF(刪重覆被參照用!$N10="","",IF($A$8=over,"",刪重覆被參照用!$N10))</f>
        <v/>
      </c>
      <c r="C16" s="32" t="str">
        <f>IF(刪重覆被參照用!$P10="","",IF($A$8=over,"",刪重覆被參照用!$P10))</f>
        <v/>
      </c>
      <c r="D16" s="32" t="str">
        <f>IF(刪重覆被參照用!$O20="","",IF($A$8=over,"",刪重覆被參照用!$O20))</f>
        <v/>
      </c>
      <c r="E16" s="32" t="str">
        <f>IF(刪重覆被參照用!$N20="","",IF($A$8=over,"",刪重覆被參照用!$N20))</f>
        <v/>
      </c>
      <c r="F16" s="32" t="str">
        <f>IF(刪重覆被參照用!$P20="","",IF($A$8=over,"",刪重覆被參照用!$P20))</f>
        <v/>
      </c>
      <c r="G16" s="32" t="str">
        <f>IF(刪重覆被參照用!$O30="","",IF($A$8=over,"",刪重覆被參照用!$O30))</f>
        <v/>
      </c>
      <c r="H16" s="32" t="str">
        <f>IF(刪重覆被參照用!$N30="","",IF($A$8=over,"",刪重覆被參照用!$N30))</f>
        <v/>
      </c>
      <c r="I16" s="32" t="str">
        <f>IF(刪重覆被參照用!$P30="","",IF($A$8=over,"",刪重覆被參照用!$P30))</f>
        <v/>
      </c>
    </row>
    <row r="17" spans="1:9" ht="24" customHeight="1" x14ac:dyDescent="0.3">
      <c r="A17" s="32" t="str">
        <f>IF(刪重覆被參照用!$O11="","",IF($A$8=over,"",刪重覆被參照用!$O11))</f>
        <v/>
      </c>
      <c r="B17" s="32" t="str">
        <f>IF(刪重覆被參照用!$N11="","",IF($A$8=over,"",刪重覆被參照用!$N11))</f>
        <v/>
      </c>
      <c r="C17" s="32" t="str">
        <f>IF(刪重覆被參照用!$P11="","",IF($A$8=over,"",刪重覆被參照用!$P11))</f>
        <v/>
      </c>
      <c r="D17" s="32" t="str">
        <f>IF(刪重覆被參照用!$O21="","",IF($A$8=over,"",刪重覆被參照用!$O21))</f>
        <v/>
      </c>
      <c r="E17" s="32" t="str">
        <f>IF(刪重覆被參照用!$N21="","",IF($A$8=over,"",刪重覆被參照用!$N21))</f>
        <v/>
      </c>
      <c r="F17" s="32" t="str">
        <f>IF(刪重覆被參照用!$P21="","",IF($A$8=over,"",刪重覆被參照用!$P21))</f>
        <v/>
      </c>
      <c r="G17" s="32" t="str">
        <f>IF(刪重覆被參照用!$O31="","",IF($A$8=over,"",刪重覆被參照用!$O31))</f>
        <v/>
      </c>
      <c r="H17" s="32" t="str">
        <f>IF(刪重覆被參照用!$N31="","",IF($A$8=over,"",刪重覆被參照用!$N31))</f>
        <v/>
      </c>
      <c r="I17" s="32" t="str">
        <f>IF(刪重覆被參照用!$P31="","",IF($A$8=over,"",刪重覆被參照用!$P31))</f>
        <v/>
      </c>
    </row>
    <row r="18" spans="1:9" ht="22.2" x14ac:dyDescent="0.3">
      <c r="A18" s="70" t="s">
        <v>5</v>
      </c>
      <c r="B18" s="70"/>
      <c r="C18" s="70"/>
      <c r="D18" s="70"/>
      <c r="E18" s="70"/>
      <c r="F18" s="70"/>
      <c r="G18" s="70"/>
      <c r="H18" s="70"/>
      <c r="I18" s="70"/>
    </row>
    <row r="19" spans="1:9" ht="43.2" customHeight="1" x14ac:dyDescent="0.3">
      <c r="A19" s="33" t="str">
        <f>刪重覆被參照用!$E2&amp;CHAR(10)&amp;刪重覆被參照用!$F2</f>
        <v xml:space="preserve">
</v>
      </c>
      <c r="B19" s="35"/>
      <c r="C19" s="36"/>
      <c r="D19" s="34" t="str">
        <f>刪重覆被參照用!$E10&amp;CHAR(10)&amp;刪重覆被參照用!$F10</f>
        <v xml:space="preserve">
</v>
      </c>
      <c r="E19" s="35"/>
      <c r="F19" s="36"/>
      <c r="G19" s="34" t="str">
        <f>刪重覆被參照用!$E18&amp;CHAR(10)&amp;刪重覆被參照用!$F18</f>
        <v xml:space="preserve">
</v>
      </c>
      <c r="H19" s="35"/>
      <c r="I19" s="35"/>
    </row>
    <row r="20" spans="1:9" ht="43.2" customHeight="1" x14ac:dyDescent="0.3">
      <c r="A20" s="33" t="str">
        <f>刪重覆被參照用!$E3&amp;CHAR(10)&amp;刪重覆被參照用!$F3</f>
        <v xml:space="preserve">
</v>
      </c>
      <c r="B20" s="35"/>
      <c r="C20" s="36"/>
      <c r="D20" s="34" t="str">
        <f>刪重覆被參照用!$E11&amp;CHAR(10)&amp;刪重覆被參照用!$F11</f>
        <v xml:space="preserve">
</v>
      </c>
      <c r="E20" s="35"/>
      <c r="F20" s="36"/>
      <c r="G20" s="34" t="str">
        <f>刪重覆被參照用!$E19&amp;CHAR(10)&amp;刪重覆被參照用!$F19</f>
        <v xml:space="preserve">
</v>
      </c>
      <c r="H20" s="35"/>
      <c r="I20" s="35"/>
    </row>
    <row r="21" spans="1:9" ht="43.2" customHeight="1" x14ac:dyDescent="0.3">
      <c r="A21" s="33" t="str">
        <f>刪重覆被參照用!$E4&amp;CHAR(10)&amp;刪重覆被參照用!$F4</f>
        <v xml:space="preserve">
</v>
      </c>
      <c r="B21" s="35"/>
      <c r="C21" s="36"/>
      <c r="D21" s="34" t="str">
        <f>刪重覆被參照用!$E12&amp;CHAR(10)&amp;刪重覆被參照用!$F12</f>
        <v xml:space="preserve">
</v>
      </c>
      <c r="E21" s="35"/>
      <c r="F21" s="36"/>
      <c r="G21" s="34" t="str">
        <f>刪重覆被參照用!$E20&amp;CHAR(10)&amp;刪重覆被參照用!$F20</f>
        <v xml:space="preserve">
</v>
      </c>
      <c r="H21" s="35"/>
      <c r="I21" s="35"/>
    </row>
    <row r="22" spans="1:9" ht="43.2" customHeight="1" x14ac:dyDescent="0.3">
      <c r="A22" s="33" t="str">
        <f>刪重覆被參照用!$E5&amp;CHAR(10)&amp;刪重覆被參照用!$F5</f>
        <v xml:space="preserve">
</v>
      </c>
      <c r="B22" s="35"/>
      <c r="C22" s="36"/>
      <c r="D22" s="34" t="str">
        <f>刪重覆被參照用!$E13&amp;CHAR(10)&amp;刪重覆被參照用!$F13</f>
        <v xml:space="preserve">
</v>
      </c>
      <c r="E22" s="35"/>
      <c r="F22" s="36"/>
      <c r="G22" s="34" t="str">
        <f>刪重覆被參照用!$E21&amp;CHAR(10)&amp;刪重覆被參照用!$F21</f>
        <v xml:space="preserve">
</v>
      </c>
      <c r="H22" s="35"/>
      <c r="I22" s="35"/>
    </row>
    <row r="23" spans="1:9" ht="43.2" customHeight="1" x14ac:dyDescent="0.3">
      <c r="A23" s="33" t="str">
        <f>刪重覆被參照用!$E6&amp;CHAR(10)&amp;刪重覆被參照用!$F6</f>
        <v xml:space="preserve">
</v>
      </c>
      <c r="B23" s="35"/>
      <c r="C23" s="36"/>
      <c r="D23" s="34" t="str">
        <f>刪重覆被參照用!$E14&amp;CHAR(10)&amp;刪重覆被參照用!$F14</f>
        <v xml:space="preserve">
</v>
      </c>
      <c r="E23" s="35"/>
      <c r="F23" s="36"/>
      <c r="G23" s="34" t="str">
        <f>刪重覆被參照用!$E22&amp;CHAR(10)&amp;刪重覆被參照用!$F22</f>
        <v xml:space="preserve">
</v>
      </c>
      <c r="H23" s="35"/>
      <c r="I23" s="35"/>
    </row>
    <row r="24" spans="1:9" ht="43.2" customHeight="1" x14ac:dyDescent="0.3">
      <c r="A24" s="33" t="str">
        <f>刪重覆被參照用!$E7&amp;CHAR(10)&amp;刪重覆被參照用!$F7</f>
        <v xml:space="preserve">
</v>
      </c>
      <c r="B24" s="35"/>
      <c r="C24" s="36"/>
      <c r="D24" s="34" t="str">
        <f>刪重覆被參照用!$E15&amp;CHAR(10)&amp;刪重覆被參照用!$F15</f>
        <v xml:space="preserve">
</v>
      </c>
      <c r="E24" s="35"/>
      <c r="F24" s="36"/>
      <c r="G24" s="34" t="str">
        <f>刪重覆被參照用!$E23&amp;CHAR(10)&amp;刪重覆被參照用!$F23</f>
        <v xml:space="preserve">
</v>
      </c>
      <c r="H24" s="35"/>
      <c r="I24" s="35"/>
    </row>
    <row r="25" spans="1:9" ht="43.2" customHeight="1" x14ac:dyDescent="0.3">
      <c r="A25" s="33" t="str">
        <f>刪重覆被參照用!$E8&amp;CHAR(10)&amp;刪重覆被參照用!$F8</f>
        <v xml:space="preserve">
</v>
      </c>
      <c r="B25" s="35"/>
      <c r="C25" s="36"/>
      <c r="D25" s="34" t="str">
        <f>刪重覆被參照用!$E16&amp;CHAR(10)&amp;刪重覆被參照用!$F16</f>
        <v xml:space="preserve">
</v>
      </c>
      <c r="E25" s="35"/>
      <c r="F25" s="36"/>
      <c r="G25" s="34" t="str">
        <f>刪重覆被參照用!$E24&amp;CHAR(10)&amp;刪重覆被參照用!$F24</f>
        <v xml:space="preserve">
</v>
      </c>
      <c r="H25" s="35"/>
      <c r="I25" s="35"/>
    </row>
    <row r="26" spans="1:9" ht="43.2" customHeight="1" thickBot="1" x14ac:dyDescent="0.35">
      <c r="A26" s="33" t="str">
        <f>刪重覆被參照用!$E9&amp;CHAR(10)&amp;刪重覆被參照用!$F9</f>
        <v xml:space="preserve">
</v>
      </c>
      <c r="B26" s="35"/>
      <c r="C26" s="36"/>
      <c r="D26" s="34" t="str">
        <f>刪重覆被參照用!$E17&amp;CHAR(10)&amp;刪重覆被參照用!$F17</f>
        <v xml:space="preserve">
</v>
      </c>
      <c r="E26" s="35"/>
      <c r="F26" s="36"/>
      <c r="G26" s="34" t="str">
        <f>刪重覆被參照用!$E25&amp;CHAR(10)&amp;刪重覆被參照用!$F25</f>
        <v xml:space="preserve">
</v>
      </c>
      <c r="H26" s="35"/>
      <c r="I26" s="35"/>
    </row>
    <row r="27" spans="1:9" ht="1.8" hidden="1" customHeight="1" thickBot="1" x14ac:dyDescent="0.35">
      <c r="D27" s="6"/>
    </row>
    <row r="28" spans="1:9" ht="21" customHeight="1" thickBot="1" x14ac:dyDescent="0.35">
      <c r="A28" s="74" t="s">
        <v>51</v>
      </c>
      <c r="B28" s="75"/>
      <c r="C28" s="75"/>
      <c r="D28" s="76" t="s">
        <v>52</v>
      </c>
      <c r="E28" s="75"/>
      <c r="F28" s="75"/>
      <c r="G28" s="76" t="s">
        <v>53</v>
      </c>
      <c r="H28" s="75"/>
      <c r="I28" s="77"/>
    </row>
    <row r="29" spans="1:9" ht="39.9" customHeight="1" thickTop="1" x14ac:dyDescent="0.3">
      <c r="A29" s="71"/>
      <c r="B29" s="72"/>
      <c r="C29" s="72"/>
      <c r="D29" s="72"/>
      <c r="E29" s="72"/>
      <c r="F29" s="72"/>
      <c r="G29" s="72"/>
      <c r="H29" s="72"/>
      <c r="I29" s="73"/>
    </row>
    <row r="30" spans="1:9" ht="22.8" customHeight="1" x14ac:dyDescent="0.3">
      <c r="A30" s="62" t="s">
        <v>1055</v>
      </c>
      <c r="B30" s="63"/>
      <c r="C30" s="63"/>
      <c r="D30" s="66" t="s">
        <v>1057</v>
      </c>
      <c r="E30" s="67"/>
      <c r="F30" s="67"/>
      <c r="G30" s="67"/>
      <c r="H30" s="67"/>
      <c r="I30" s="67"/>
    </row>
    <row r="31" spans="1:9" ht="39.9" customHeight="1" thickBot="1" x14ac:dyDescent="0.55000000000000004">
      <c r="A31" s="64"/>
      <c r="B31" s="65"/>
      <c r="C31" s="65"/>
      <c r="D31" s="68"/>
      <c r="E31" s="69"/>
      <c r="F31" s="69"/>
      <c r="G31" s="69"/>
      <c r="H31" s="69"/>
      <c r="I31" s="69"/>
    </row>
    <row r="32" spans="1:9" ht="46.2" customHeight="1" thickTop="1" x14ac:dyDescent="0.3"/>
    <row r="33" spans="1:7" ht="49.2" customHeight="1" x14ac:dyDescent="0.3">
      <c r="A33" s="44" t="str">
        <f>IF(總人&gt;30,'輸入頁-公假單'!$D$8&amp;"第"&amp;'輸入頁-公假單'!$F$8&amp;" ＋ "&amp;'輸入頁-公假單'!$D$9&amp;"第"&amp;'輸入頁-公假單'!$F$9&amp;" ＋ "&amp;'輸入頁-公假單'!$D$10&amp;"第"&amp;'輸入頁-公假單'!$F$10&amp;CHAR(10)&amp;even&amp;"公假名冊如下","")</f>
        <v/>
      </c>
      <c r="B33" s="44"/>
      <c r="C33" s="44"/>
      <c r="D33" s="44"/>
      <c r="E33" s="44"/>
      <c r="F33" s="44"/>
      <c r="G33" s="44"/>
    </row>
    <row r="34" spans="1:7" x14ac:dyDescent="0.3">
      <c r="A34" s="7" t="str">
        <f>IF(總人&gt;30,"班級","")</f>
        <v/>
      </c>
      <c r="B34" s="7" t="str">
        <f>IF(總人&gt;30,"學號","")</f>
        <v/>
      </c>
      <c r="C34" s="7" t="str">
        <f>IF(總人&gt;30,"姓名","")</f>
        <v/>
      </c>
      <c r="E34" s="7" t="str">
        <f>$A$34</f>
        <v/>
      </c>
      <c r="F34" s="7" t="str">
        <f>$B$34</f>
        <v/>
      </c>
      <c r="G34" s="7" t="str">
        <f>$C$34</f>
        <v/>
      </c>
    </row>
    <row r="35" spans="1:7" x14ac:dyDescent="0.3">
      <c r="A35" s="7" t="str">
        <f>IF(總人&gt;30,刪重覆被參照用!$O2,"")</f>
        <v/>
      </c>
      <c r="B35" s="7" t="str">
        <f>IF(IF(總人&gt;30,刪重覆被參照用!$N2,"")=""," ",IF(總人&gt;30,刪重覆被參照用!$N2,""))</f>
        <v xml:space="preserve"> </v>
      </c>
      <c r="C35" s="7" t="str">
        <f>IF(總人&gt;30,刪重覆被參照用!$P2,"")</f>
        <v/>
      </c>
      <c r="E35" s="7" t="str">
        <f>IF(總人&gt;30,刪重覆被參照用!$O52,"")</f>
        <v/>
      </c>
      <c r="F35" s="7" t="str">
        <f>IF(IF(總人&gt;30,刪重覆被參照用!$N52,"")=""," ",IF(總人&gt;30,刪重覆被參照用!$N52,""))</f>
        <v xml:space="preserve"> </v>
      </c>
      <c r="G35" s="7" t="str">
        <f>IF(總人&gt;30,刪重覆被參照用!$P52,"")</f>
        <v/>
      </c>
    </row>
    <row r="36" spans="1:7" x14ac:dyDescent="0.3">
      <c r="A36" s="7" t="str">
        <f>IF(總人&gt;30,刪重覆被參照用!$O3,"")</f>
        <v/>
      </c>
      <c r="B36" s="7" t="str">
        <f>IF(IF(總人&gt;30,刪重覆被參照用!$N3,"")=""," ",IF(總人&gt;30,刪重覆被參照用!$N3,""))</f>
        <v xml:space="preserve"> </v>
      </c>
      <c r="C36" s="7" t="str">
        <f>IF(總人&gt;30,刪重覆被參照用!$P3,"")</f>
        <v/>
      </c>
      <c r="E36" s="7" t="str">
        <f>IF(總人&gt;30,刪重覆被參照用!$O53,"")</f>
        <v/>
      </c>
      <c r="F36" s="7" t="str">
        <f>IF(IF(總人&gt;30,刪重覆被參照用!$N53,"")=""," ",IF(總人&gt;30,刪重覆被參照用!$N53,""))</f>
        <v xml:space="preserve"> </v>
      </c>
      <c r="G36" s="7" t="str">
        <f>IF(總人&gt;30,刪重覆被參照用!$P53,"")</f>
        <v/>
      </c>
    </row>
    <row r="37" spans="1:7" x14ac:dyDescent="0.3">
      <c r="A37" s="7" t="str">
        <f>IF(總人&gt;30,刪重覆被參照用!$O4,"")</f>
        <v/>
      </c>
      <c r="B37" s="7" t="str">
        <f>IF(IF(總人&gt;30,刪重覆被參照用!$N4,"")=""," ",IF(總人&gt;30,刪重覆被參照用!$N4,""))</f>
        <v xml:space="preserve"> </v>
      </c>
      <c r="C37" s="7" t="str">
        <f>IF(總人&gt;30,刪重覆被參照用!$P4,"")</f>
        <v/>
      </c>
      <c r="E37" s="7" t="str">
        <f>IF(總人&gt;30,刪重覆被參照用!$O54,"")</f>
        <v/>
      </c>
      <c r="F37" s="7" t="str">
        <f>IF(IF(總人&gt;30,刪重覆被參照用!$N54,"")=""," ",IF(總人&gt;30,刪重覆被參照用!$N54,""))</f>
        <v xml:space="preserve"> </v>
      </c>
      <c r="G37" s="7" t="str">
        <f>IF(總人&gt;30,刪重覆被參照用!$P54,"")</f>
        <v/>
      </c>
    </row>
    <row r="38" spans="1:7" x14ac:dyDescent="0.3">
      <c r="A38" s="7" t="str">
        <f>IF(總人&gt;30,刪重覆被參照用!$O5,"")</f>
        <v/>
      </c>
      <c r="B38" s="7" t="str">
        <f>IF(IF(總人&gt;30,刪重覆被參照用!$N5,"")=""," ",IF(總人&gt;30,刪重覆被參照用!$N5,""))</f>
        <v xml:space="preserve"> </v>
      </c>
      <c r="C38" s="7" t="str">
        <f>IF(總人&gt;30,刪重覆被參照用!$P5,"")</f>
        <v/>
      </c>
      <c r="E38" s="7" t="str">
        <f>IF(總人&gt;30,刪重覆被參照用!$O55,"")</f>
        <v/>
      </c>
      <c r="F38" s="7" t="str">
        <f>IF(IF(總人&gt;30,刪重覆被參照用!$N55,"")=""," ",IF(總人&gt;30,刪重覆被參照用!$N55,""))</f>
        <v xml:space="preserve"> </v>
      </c>
      <c r="G38" s="7" t="str">
        <f>IF(總人&gt;30,刪重覆被參照用!$P55,"")</f>
        <v/>
      </c>
    </row>
    <row r="39" spans="1:7" x14ac:dyDescent="0.3">
      <c r="A39" s="7" t="str">
        <f>IF(總人&gt;30,刪重覆被參照用!$O6,"")</f>
        <v/>
      </c>
      <c r="B39" s="7" t="str">
        <f>IF(IF(總人&gt;30,刪重覆被參照用!$N6,"")=""," ",IF(總人&gt;30,刪重覆被參照用!$N6,""))</f>
        <v xml:space="preserve"> </v>
      </c>
      <c r="C39" s="7" t="str">
        <f>IF(總人&gt;30,刪重覆被參照用!$P6,"")</f>
        <v/>
      </c>
      <c r="E39" s="7" t="str">
        <f>IF(總人&gt;30,刪重覆被參照用!$O56,"")</f>
        <v/>
      </c>
      <c r="F39" s="7" t="str">
        <f>IF(IF(總人&gt;30,刪重覆被參照用!$N56,"")=""," ",IF(總人&gt;30,刪重覆被參照用!$N56,""))</f>
        <v xml:space="preserve"> </v>
      </c>
      <c r="G39" s="7" t="str">
        <f>IF(總人&gt;30,刪重覆被參照用!$P56,"")</f>
        <v/>
      </c>
    </row>
    <row r="40" spans="1:7" x14ac:dyDescent="0.3">
      <c r="A40" s="7" t="str">
        <f>IF(總人&gt;30,刪重覆被參照用!$O7,"")</f>
        <v/>
      </c>
      <c r="B40" s="7" t="str">
        <f>IF(IF(總人&gt;30,刪重覆被參照用!$N7,"")=""," ",IF(總人&gt;30,刪重覆被參照用!$N7,""))</f>
        <v xml:space="preserve"> </v>
      </c>
      <c r="C40" s="7" t="str">
        <f>IF(總人&gt;30,刪重覆被參照用!$P7,"")</f>
        <v/>
      </c>
      <c r="E40" s="7" t="str">
        <f>IF(總人&gt;30,刪重覆被參照用!$O57,"")</f>
        <v/>
      </c>
      <c r="F40" s="7" t="str">
        <f>IF(IF(總人&gt;30,刪重覆被參照用!$N57,"")=""," ",IF(總人&gt;30,刪重覆被參照用!$N57,""))</f>
        <v xml:space="preserve"> </v>
      </c>
      <c r="G40" s="7" t="str">
        <f>IF(總人&gt;30,刪重覆被參照用!$P57,"")</f>
        <v/>
      </c>
    </row>
    <row r="41" spans="1:7" x14ac:dyDescent="0.3">
      <c r="A41" s="7" t="str">
        <f>IF(總人&gt;30,刪重覆被參照用!$O8,"")</f>
        <v/>
      </c>
      <c r="B41" s="7" t="str">
        <f>IF(IF(總人&gt;30,刪重覆被參照用!$N8,"")=""," ",IF(總人&gt;30,刪重覆被參照用!$N8,""))</f>
        <v xml:space="preserve"> </v>
      </c>
      <c r="C41" s="7" t="str">
        <f>IF(總人&gt;30,刪重覆被參照用!$P8,"")</f>
        <v/>
      </c>
      <c r="E41" s="7" t="str">
        <f>IF(總人&gt;30,刪重覆被參照用!$O58,"")</f>
        <v/>
      </c>
      <c r="F41" s="7" t="str">
        <f>IF(IF(總人&gt;30,刪重覆被參照用!$N58,"")=""," ",IF(總人&gt;30,刪重覆被參照用!$N58,""))</f>
        <v xml:space="preserve"> </v>
      </c>
      <c r="G41" s="7" t="str">
        <f>IF(總人&gt;30,刪重覆被參照用!$P58,"")</f>
        <v/>
      </c>
    </row>
    <row r="42" spans="1:7" x14ac:dyDescent="0.3">
      <c r="A42" s="7" t="str">
        <f>IF(總人&gt;30,刪重覆被參照用!$O9,"")</f>
        <v/>
      </c>
      <c r="B42" s="7" t="str">
        <f>IF(IF(總人&gt;30,刪重覆被參照用!$N9,"")=""," ",IF(總人&gt;30,刪重覆被參照用!$N9,""))</f>
        <v xml:space="preserve"> </v>
      </c>
      <c r="C42" s="7" t="str">
        <f>IF(總人&gt;30,刪重覆被參照用!$P9,"")</f>
        <v/>
      </c>
      <c r="E42" s="7" t="str">
        <f>IF(總人&gt;30,刪重覆被參照用!$O59,"")</f>
        <v/>
      </c>
      <c r="F42" s="7" t="str">
        <f>IF(IF(總人&gt;30,刪重覆被參照用!$N59,"")=""," ",IF(總人&gt;30,刪重覆被參照用!$N59,""))</f>
        <v xml:space="preserve"> </v>
      </c>
      <c r="G42" s="7" t="str">
        <f>IF(總人&gt;30,刪重覆被參照用!$P59,"")</f>
        <v/>
      </c>
    </row>
    <row r="43" spans="1:7" x14ac:dyDescent="0.3">
      <c r="A43" s="7" t="str">
        <f>IF(總人&gt;30,刪重覆被參照用!$O10,"")</f>
        <v/>
      </c>
      <c r="B43" s="7" t="str">
        <f>IF(IF(總人&gt;30,刪重覆被參照用!$N10,"")=""," ",IF(總人&gt;30,刪重覆被參照用!$N10,""))</f>
        <v xml:space="preserve"> </v>
      </c>
      <c r="C43" s="7" t="str">
        <f>IF(總人&gt;30,刪重覆被參照用!$P10,"")</f>
        <v/>
      </c>
      <c r="E43" s="7" t="str">
        <f>IF(總人&gt;30,刪重覆被參照用!$O60,"")</f>
        <v/>
      </c>
      <c r="F43" s="7" t="str">
        <f>IF(IF(總人&gt;30,刪重覆被參照用!$N60,"")=""," ",IF(總人&gt;30,刪重覆被參照用!$N60,""))</f>
        <v xml:space="preserve"> </v>
      </c>
      <c r="G43" s="7" t="str">
        <f>IF(總人&gt;30,刪重覆被參照用!$P60,"")</f>
        <v/>
      </c>
    </row>
    <row r="44" spans="1:7" x14ac:dyDescent="0.3">
      <c r="A44" s="7" t="str">
        <f>IF(總人&gt;30,刪重覆被參照用!$O11,"")</f>
        <v/>
      </c>
      <c r="B44" s="7" t="str">
        <f>IF(IF(總人&gt;30,刪重覆被參照用!$N11,"")=""," ",IF(總人&gt;30,刪重覆被參照用!$N11,""))</f>
        <v xml:space="preserve"> </v>
      </c>
      <c r="C44" s="7" t="str">
        <f>IF(總人&gt;30,刪重覆被參照用!$P11,"")</f>
        <v/>
      </c>
      <c r="E44" s="7" t="str">
        <f>IF(總人&gt;30,刪重覆被參照用!$O61,"")</f>
        <v/>
      </c>
      <c r="F44" s="7" t="str">
        <f>IF(IF(總人&gt;30,刪重覆被參照用!$N61,"")=""," ",IF(總人&gt;30,刪重覆被參照用!$N61,""))</f>
        <v xml:space="preserve"> </v>
      </c>
      <c r="G44" s="7" t="str">
        <f>IF(總人&gt;30,刪重覆被參照用!$P61,"")</f>
        <v/>
      </c>
    </row>
    <row r="45" spans="1:7" x14ac:dyDescent="0.3">
      <c r="A45" s="7" t="str">
        <f>IF(總人&gt;30,刪重覆被參照用!$O12,"")</f>
        <v/>
      </c>
      <c r="B45" s="7" t="str">
        <f>IF(IF(總人&gt;30,刪重覆被參照用!$N12,"")=""," ",IF(總人&gt;30,刪重覆被參照用!$N12,""))</f>
        <v xml:space="preserve"> </v>
      </c>
      <c r="C45" s="7" t="str">
        <f>IF(總人&gt;30,刪重覆被參照用!$P12,"")</f>
        <v/>
      </c>
      <c r="E45" s="7" t="str">
        <f>IF(總人&gt;30,刪重覆被參照用!$O62,"")</f>
        <v/>
      </c>
      <c r="F45" s="7" t="str">
        <f>IF(IF(總人&gt;30,刪重覆被參照用!$N62,"")=""," ",IF(總人&gt;30,刪重覆被參照用!$N62,""))</f>
        <v xml:space="preserve"> </v>
      </c>
      <c r="G45" s="7" t="str">
        <f>IF(總人&gt;30,刪重覆被參照用!$P62,"")</f>
        <v/>
      </c>
    </row>
    <row r="46" spans="1:7" x14ac:dyDescent="0.3">
      <c r="A46" s="7" t="str">
        <f>IF(總人&gt;30,刪重覆被參照用!$O13,"")</f>
        <v/>
      </c>
      <c r="B46" s="7" t="str">
        <f>IF(IF(總人&gt;30,刪重覆被參照用!$N13,"")=""," ",IF(總人&gt;30,刪重覆被參照用!$N13,""))</f>
        <v xml:space="preserve"> </v>
      </c>
      <c r="C46" s="7" t="str">
        <f>IF(總人&gt;30,刪重覆被參照用!$P13,"")</f>
        <v/>
      </c>
      <c r="E46" s="7" t="str">
        <f>IF(總人&gt;30,刪重覆被參照用!$O63,"")</f>
        <v/>
      </c>
      <c r="F46" s="7" t="str">
        <f>IF(IF(總人&gt;30,刪重覆被參照用!$N63,"")=""," ",IF(總人&gt;30,刪重覆被參照用!$N63,""))</f>
        <v xml:space="preserve"> </v>
      </c>
      <c r="G46" s="7" t="str">
        <f>IF(總人&gt;30,刪重覆被參照用!$P63,"")</f>
        <v/>
      </c>
    </row>
    <row r="47" spans="1:7" x14ac:dyDescent="0.3">
      <c r="A47" s="7" t="str">
        <f>IF(總人&gt;30,刪重覆被參照用!$O14,"")</f>
        <v/>
      </c>
      <c r="B47" s="7" t="str">
        <f>IF(IF(總人&gt;30,刪重覆被參照用!$N14,"")=""," ",IF(總人&gt;30,刪重覆被參照用!$N14,""))</f>
        <v xml:space="preserve"> </v>
      </c>
      <c r="C47" s="7" t="str">
        <f>IF(總人&gt;30,刪重覆被參照用!$P14,"")</f>
        <v/>
      </c>
      <c r="E47" s="7" t="str">
        <f>IF(總人&gt;30,刪重覆被參照用!$O64,"")</f>
        <v/>
      </c>
      <c r="F47" s="7" t="str">
        <f>IF(IF(總人&gt;30,刪重覆被參照用!$N64,"")=""," ",IF(總人&gt;30,刪重覆被參照用!$N64,""))</f>
        <v xml:space="preserve"> </v>
      </c>
      <c r="G47" s="7" t="str">
        <f>IF(總人&gt;30,刪重覆被參照用!$P64,"")</f>
        <v/>
      </c>
    </row>
    <row r="48" spans="1:7" x14ac:dyDescent="0.3">
      <c r="A48" s="7" t="str">
        <f>IF(總人&gt;30,刪重覆被參照用!$O15,"")</f>
        <v/>
      </c>
      <c r="B48" s="7" t="str">
        <f>IF(IF(總人&gt;30,刪重覆被參照用!$N15,"")=""," ",IF(總人&gt;30,刪重覆被參照用!$N15,""))</f>
        <v xml:space="preserve"> </v>
      </c>
      <c r="C48" s="7" t="str">
        <f>IF(總人&gt;30,刪重覆被參照用!$P15,"")</f>
        <v/>
      </c>
      <c r="E48" s="7" t="str">
        <f>IF(總人&gt;30,刪重覆被參照用!$O65,"")</f>
        <v/>
      </c>
      <c r="F48" s="7" t="str">
        <f>IF(IF(總人&gt;30,刪重覆被參照用!$N65,"")=""," ",IF(總人&gt;30,刪重覆被參照用!$N65,""))</f>
        <v xml:space="preserve"> </v>
      </c>
      <c r="G48" s="7" t="str">
        <f>IF(總人&gt;30,刪重覆被參照用!$P65,"")</f>
        <v/>
      </c>
    </row>
    <row r="49" spans="1:7" x14ac:dyDescent="0.3">
      <c r="A49" s="7" t="str">
        <f>IF(總人&gt;30,刪重覆被參照用!$O16,"")</f>
        <v/>
      </c>
      <c r="B49" s="7" t="str">
        <f>IF(IF(總人&gt;30,刪重覆被參照用!$N16,"")=""," ",IF(總人&gt;30,刪重覆被參照用!$N16,""))</f>
        <v xml:space="preserve"> </v>
      </c>
      <c r="C49" s="7" t="str">
        <f>IF(總人&gt;30,刪重覆被參照用!$P16,"")</f>
        <v/>
      </c>
      <c r="E49" s="7" t="str">
        <f>IF(總人&gt;30,刪重覆被參照用!$O66,"")</f>
        <v/>
      </c>
      <c r="F49" s="7" t="str">
        <f>IF(IF(總人&gt;30,刪重覆被參照用!$N66,"")=""," ",IF(總人&gt;30,刪重覆被參照用!$N66,""))</f>
        <v xml:space="preserve"> </v>
      </c>
      <c r="G49" s="7" t="str">
        <f>IF(總人&gt;30,刪重覆被參照用!$P66,"")</f>
        <v/>
      </c>
    </row>
    <row r="50" spans="1:7" x14ac:dyDescent="0.3">
      <c r="A50" s="7" t="str">
        <f>IF(總人&gt;30,刪重覆被參照用!$O17,"")</f>
        <v/>
      </c>
      <c r="B50" s="7" t="str">
        <f>IF(IF(總人&gt;30,刪重覆被參照用!$N17,"")=""," ",IF(總人&gt;30,刪重覆被參照用!$N17,""))</f>
        <v xml:space="preserve"> </v>
      </c>
      <c r="C50" s="7" t="str">
        <f>IF(總人&gt;30,刪重覆被參照用!$P17,"")</f>
        <v/>
      </c>
      <c r="E50" s="7" t="str">
        <f>IF(總人&gt;30,刪重覆被參照用!$O67,"")</f>
        <v/>
      </c>
      <c r="F50" s="7" t="str">
        <f>IF(IF(總人&gt;30,刪重覆被參照用!$N67,"")=""," ",IF(總人&gt;30,刪重覆被參照用!$N67,""))</f>
        <v xml:space="preserve"> </v>
      </c>
      <c r="G50" s="7" t="str">
        <f>IF(總人&gt;30,刪重覆被參照用!$P67,"")</f>
        <v/>
      </c>
    </row>
    <row r="51" spans="1:7" x14ac:dyDescent="0.3">
      <c r="A51" s="7" t="str">
        <f>IF(總人&gt;30,刪重覆被參照用!$O18,"")</f>
        <v/>
      </c>
      <c r="B51" s="7" t="str">
        <f>IF(IF(總人&gt;30,刪重覆被參照用!$N18,"")=""," ",IF(總人&gt;30,刪重覆被參照用!$N18,""))</f>
        <v xml:space="preserve"> </v>
      </c>
      <c r="C51" s="7" t="str">
        <f>IF(總人&gt;30,刪重覆被參照用!$P18,"")</f>
        <v/>
      </c>
      <c r="E51" s="7" t="str">
        <f>IF(總人&gt;30,刪重覆被參照用!$O68,"")</f>
        <v/>
      </c>
      <c r="F51" s="7" t="str">
        <f>IF(IF(總人&gt;30,刪重覆被參照用!$N68,"")=""," ",IF(總人&gt;30,刪重覆被參照用!$N68,""))</f>
        <v xml:space="preserve"> </v>
      </c>
      <c r="G51" s="7" t="str">
        <f>IF(總人&gt;30,刪重覆被參照用!$P68,"")</f>
        <v/>
      </c>
    </row>
    <row r="52" spans="1:7" x14ac:dyDescent="0.3">
      <c r="A52" s="7" t="str">
        <f>IF(總人&gt;30,刪重覆被參照用!$O19,"")</f>
        <v/>
      </c>
      <c r="B52" s="7" t="str">
        <f>IF(IF(總人&gt;30,刪重覆被參照用!$N19,"")=""," ",IF(總人&gt;30,刪重覆被參照用!$N19,""))</f>
        <v xml:space="preserve"> </v>
      </c>
      <c r="C52" s="7" t="str">
        <f>IF(總人&gt;30,刪重覆被參照用!$P19,"")</f>
        <v/>
      </c>
      <c r="E52" s="7" t="str">
        <f>IF(總人&gt;30,刪重覆被參照用!$O69,"")</f>
        <v/>
      </c>
      <c r="F52" s="7" t="str">
        <f>IF(IF(總人&gt;30,刪重覆被參照用!$N69,"")=""," ",IF(總人&gt;30,刪重覆被參照用!$N69,""))</f>
        <v xml:space="preserve"> </v>
      </c>
      <c r="G52" s="7" t="str">
        <f>IF(總人&gt;30,刪重覆被參照用!$P69,"")</f>
        <v/>
      </c>
    </row>
    <row r="53" spans="1:7" x14ac:dyDescent="0.3">
      <c r="A53" s="7" t="str">
        <f>IF(總人&gt;30,刪重覆被參照用!$O20,"")</f>
        <v/>
      </c>
      <c r="B53" s="7" t="str">
        <f>IF(IF(總人&gt;30,刪重覆被參照用!$N20,"")=""," ",IF(總人&gt;30,刪重覆被參照用!$N20,""))</f>
        <v xml:space="preserve"> </v>
      </c>
      <c r="C53" s="7" t="str">
        <f>IF(總人&gt;30,刪重覆被參照用!$P20,"")</f>
        <v/>
      </c>
      <c r="E53" s="7" t="str">
        <f>IF(總人&gt;30,刪重覆被參照用!$O70,"")</f>
        <v/>
      </c>
      <c r="F53" s="7" t="str">
        <f>IF(IF(總人&gt;30,刪重覆被參照用!$N70,"")=""," ",IF(總人&gt;30,刪重覆被參照用!$N70,""))</f>
        <v xml:space="preserve"> </v>
      </c>
      <c r="G53" s="7" t="str">
        <f>IF(總人&gt;30,刪重覆被參照用!$P70,"")</f>
        <v/>
      </c>
    </row>
    <row r="54" spans="1:7" x14ac:dyDescent="0.3">
      <c r="A54" s="7" t="str">
        <f>IF(總人&gt;30,刪重覆被參照用!$O21,"")</f>
        <v/>
      </c>
      <c r="B54" s="7" t="str">
        <f>IF(IF(總人&gt;30,刪重覆被參照用!$N21,"")=""," ",IF(總人&gt;30,刪重覆被參照用!$N21,""))</f>
        <v xml:space="preserve"> </v>
      </c>
      <c r="C54" s="7" t="str">
        <f>IF(總人&gt;30,刪重覆被參照用!$P21,"")</f>
        <v/>
      </c>
      <c r="E54" s="7" t="str">
        <f>IF(總人&gt;30,刪重覆被參照用!$O71,"")</f>
        <v/>
      </c>
      <c r="F54" s="7" t="str">
        <f>IF(IF(總人&gt;30,刪重覆被參照用!$N71,"")=""," ",IF(總人&gt;30,刪重覆被參照用!$N71,""))</f>
        <v xml:space="preserve"> </v>
      </c>
      <c r="G54" s="7" t="str">
        <f>IF(總人&gt;30,刪重覆被參照用!$P71,"")</f>
        <v/>
      </c>
    </row>
    <row r="55" spans="1:7" x14ac:dyDescent="0.3">
      <c r="A55" s="7" t="str">
        <f>IF(總人&gt;30,刪重覆被參照用!$O22,"")</f>
        <v/>
      </c>
      <c r="B55" s="7" t="str">
        <f>IF(IF(總人&gt;30,刪重覆被參照用!$N22,"")=""," ",IF(總人&gt;30,刪重覆被參照用!$N22,""))</f>
        <v xml:space="preserve"> </v>
      </c>
      <c r="C55" s="7" t="str">
        <f>IF(總人&gt;30,刪重覆被參照用!$P22,"")</f>
        <v/>
      </c>
      <c r="E55" s="7" t="str">
        <f>IF(總人&gt;30,刪重覆被參照用!$O72,"")</f>
        <v/>
      </c>
      <c r="F55" s="7" t="str">
        <f>IF(IF(總人&gt;30,刪重覆被參照用!$N72,"")=""," ",IF(總人&gt;30,刪重覆被參照用!$N72,""))</f>
        <v xml:space="preserve"> </v>
      </c>
      <c r="G55" s="7" t="str">
        <f>IF(總人&gt;30,刪重覆被參照用!$P72,"")</f>
        <v/>
      </c>
    </row>
    <row r="56" spans="1:7" x14ac:dyDescent="0.3">
      <c r="A56" s="7" t="str">
        <f>IF(總人&gt;30,刪重覆被參照用!$O23,"")</f>
        <v/>
      </c>
      <c r="B56" s="7" t="str">
        <f>IF(IF(總人&gt;30,刪重覆被參照用!$N23,"")=""," ",IF(總人&gt;30,刪重覆被參照用!$N23,""))</f>
        <v xml:space="preserve"> </v>
      </c>
      <c r="C56" s="7" t="str">
        <f>IF(總人&gt;30,刪重覆被參照用!$P23,"")</f>
        <v/>
      </c>
      <c r="E56" s="7" t="str">
        <f>IF(總人&gt;30,刪重覆被參照用!$O73,"")</f>
        <v/>
      </c>
      <c r="F56" s="7" t="str">
        <f>IF(IF(總人&gt;30,刪重覆被參照用!$N73,"")=""," ",IF(總人&gt;30,刪重覆被參照用!$N73,""))</f>
        <v xml:space="preserve"> </v>
      </c>
      <c r="G56" s="7" t="str">
        <f>IF(總人&gt;30,刪重覆被參照用!$P73,"")</f>
        <v/>
      </c>
    </row>
    <row r="57" spans="1:7" x14ac:dyDescent="0.3">
      <c r="A57" s="7" t="str">
        <f>IF(總人&gt;30,刪重覆被參照用!$O24,"")</f>
        <v/>
      </c>
      <c r="B57" s="7" t="str">
        <f>IF(IF(總人&gt;30,刪重覆被參照用!$N24,"")=""," ",IF(總人&gt;30,刪重覆被參照用!$N24,""))</f>
        <v xml:space="preserve"> </v>
      </c>
      <c r="C57" s="7" t="str">
        <f>IF(總人&gt;30,刪重覆被參照用!$P24,"")</f>
        <v/>
      </c>
      <c r="E57" s="7" t="str">
        <f>IF(總人&gt;30,刪重覆被參照用!$O74,"")</f>
        <v/>
      </c>
      <c r="F57" s="7" t="str">
        <f>IF(IF(總人&gt;30,刪重覆被參照用!$N74,"")=""," ",IF(總人&gt;30,刪重覆被參照用!$N74,""))</f>
        <v xml:space="preserve"> </v>
      </c>
      <c r="G57" s="7" t="str">
        <f>IF(總人&gt;30,刪重覆被參照用!$P74,"")</f>
        <v/>
      </c>
    </row>
    <row r="58" spans="1:7" x14ac:dyDescent="0.3">
      <c r="A58" s="7" t="str">
        <f>IF(總人&gt;30,刪重覆被參照用!$O25,"")</f>
        <v/>
      </c>
      <c r="B58" s="7" t="str">
        <f>IF(IF(總人&gt;30,刪重覆被參照用!$N25,"")=""," ",IF(總人&gt;30,刪重覆被參照用!$N25,""))</f>
        <v xml:space="preserve"> </v>
      </c>
      <c r="C58" s="7" t="str">
        <f>IF(總人&gt;30,刪重覆被參照用!$P25,"")</f>
        <v/>
      </c>
      <c r="E58" s="7" t="str">
        <f>IF(總人&gt;30,刪重覆被參照用!$O75,"")</f>
        <v/>
      </c>
      <c r="F58" s="7" t="str">
        <f>IF(IF(總人&gt;30,刪重覆被參照用!$N75,"")=""," ",IF(總人&gt;30,刪重覆被參照用!$N75,""))</f>
        <v xml:space="preserve"> </v>
      </c>
      <c r="G58" s="7" t="str">
        <f>IF(總人&gt;30,刪重覆被參照用!$P75,"")</f>
        <v/>
      </c>
    </row>
    <row r="59" spans="1:7" x14ac:dyDescent="0.3">
      <c r="A59" s="7" t="str">
        <f>IF(總人&gt;30,刪重覆被參照用!$O26,"")</f>
        <v/>
      </c>
      <c r="B59" s="7" t="str">
        <f>IF(IF(總人&gt;30,刪重覆被參照用!$N26,"")=""," ",IF(總人&gt;30,刪重覆被參照用!$N26,""))</f>
        <v xml:space="preserve"> </v>
      </c>
      <c r="C59" s="7" t="str">
        <f>IF(總人&gt;30,刪重覆被參照用!$P26,"")</f>
        <v/>
      </c>
      <c r="E59" s="7" t="str">
        <f>IF(總人&gt;30,刪重覆被參照用!$O76,"")</f>
        <v/>
      </c>
      <c r="F59" s="7" t="str">
        <f>IF(IF(總人&gt;30,刪重覆被參照用!$N76,"")=""," ",IF(總人&gt;30,刪重覆被參照用!$N76,""))</f>
        <v xml:space="preserve"> </v>
      </c>
      <c r="G59" s="7" t="str">
        <f>IF(總人&gt;30,刪重覆被參照用!$P76,"")</f>
        <v/>
      </c>
    </row>
    <row r="60" spans="1:7" x14ac:dyDescent="0.3">
      <c r="A60" s="7" t="str">
        <f>IF(總人&gt;30,刪重覆被參照用!$O27,"")</f>
        <v/>
      </c>
      <c r="B60" s="7" t="str">
        <f>IF(IF(總人&gt;30,刪重覆被參照用!$N27,"")=""," ",IF(總人&gt;30,刪重覆被參照用!$N27,""))</f>
        <v xml:space="preserve"> </v>
      </c>
      <c r="C60" s="7" t="str">
        <f>IF(總人&gt;30,刪重覆被參照用!$P27,"")</f>
        <v/>
      </c>
      <c r="E60" s="7" t="str">
        <f>IF(總人&gt;30,刪重覆被參照用!$O77,"")</f>
        <v/>
      </c>
      <c r="F60" s="7" t="str">
        <f>IF(IF(總人&gt;30,刪重覆被參照用!$N77,"")=""," ",IF(總人&gt;30,刪重覆被參照用!$N77,""))</f>
        <v xml:space="preserve"> </v>
      </c>
      <c r="G60" s="7" t="str">
        <f>IF(總人&gt;30,刪重覆被參照用!$P77,"")</f>
        <v/>
      </c>
    </row>
    <row r="61" spans="1:7" x14ac:dyDescent="0.3">
      <c r="A61" s="7" t="str">
        <f>IF(總人&gt;30,刪重覆被參照用!$O28,"")</f>
        <v/>
      </c>
      <c r="B61" s="7" t="str">
        <f>IF(IF(總人&gt;30,刪重覆被參照用!$N28,"")=""," ",IF(總人&gt;30,刪重覆被參照用!$N28,""))</f>
        <v xml:space="preserve"> </v>
      </c>
      <c r="C61" s="7" t="str">
        <f>IF(總人&gt;30,刪重覆被參照用!$P28,"")</f>
        <v/>
      </c>
      <c r="E61" s="7" t="str">
        <f>IF(總人&gt;30,刪重覆被參照用!$O78,"")</f>
        <v/>
      </c>
      <c r="F61" s="7" t="str">
        <f>IF(IF(總人&gt;30,刪重覆被參照用!$N78,"")=""," ",IF(總人&gt;30,刪重覆被參照用!$N78,""))</f>
        <v xml:space="preserve"> </v>
      </c>
      <c r="G61" s="7" t="str">
        <f>IF(總人&gt;30,刪重覆被參照用!$P78,"")</f>
        <v/>
      </c>
    </row>
    <row r="62" spans="1:7" x14ac:dyDescent="0.3">
      <c r="A62" s="7" t="str">
        <f>IF(總人&gt;30,刪重覆被參照用!$O29,"")</f>
        <v/>
      </c>
      <c r="B62" s="7" t="str">
        <f>IF(IF(總人&gt;30,刪重覆被參照用!$N29,"")=""," ",IF(總人&gt;30,刪重覆被參照用!$N29,""))</f>
        <v xml:space="preserve"> </v>
      </c>
      <c r="C62" s="7" t="str">
        <f>IF(總人&gt;30,刪重覆被參照用!$P29,"")</f>
        <v/>
      </c>
      <c r="E62" s="7" t="str">
        <f>IF(總人&gt;30,刪重覆被參照用!$O79,"")</f>
        <v/>
      </c>
      <c r="F62" s="7" t="str">
        <f>IF(IF(總人&gt;30,刪重覆被參照用!$N79,"")=""," ",IF(總人&gt;30,刪重覆被參照用!$N79,""))</f>
        <v xml:space="preserve"> </v>
      </c>
      <c r="G62" s="7" t="str">
        <f>IF(總人&gt;30,刪重覆被參照用!$P79,"")</f>
        <v/>
      </c>
    </row>
    <row r="63" spans="1:7" x14ac:dyDescent="0.3">
      <c r="A63" s="7" t="str">
        <f>IF(總人&gt;30,刪重覆被參照用!$O30,"")</f>
        <v/>
      </c>
      <c r="B63" s="7" t="str">
        <f>IF(IF(總人&gt;30,刪重覆被參照用!$N30,"")=""," ",IF(總人&gt;30,刪重覆被參照用!$N30,""))</f>
        <v xml:space="preserve"> </v>
      </c>
      <c r="C63" s="7" t="str">
        <f>IF(總人&gt;30,刪重覆被參照用!$P30,"")</f>
        <v/>
      </c>
      <c r="E63" s="7" t="str">
        <f>IF(總人&gt;30,刪重覆被參照用!$O80,"")</f>
        <v/>
      </c>
      <c r="F63" s="7" t="str">
        <f>IF(IF(總人&gt;30,刪重覆被參照用!$N80,"")=""," ",IF(總人&gt;30,刪重覆被參照用!$N80,""))</f>
        <v xml:space="preserve"> </v>
      </c>
      <c r="G63" s="7" t="str">
        <f>IF(總人&gt;30,刪重覆被參照用!$P80,"")</f>
        <v/>
      </c>
    </row>
    <row r="64" spans="1:7" x14ac:dyDescent="0.3">
      <c r="A64" s="7" t="str">
        <f>IF(總人&gt;30,刪重覆被參照用!$O31,"")</f>
        <v/>
      </c>
      <c r="B64" s="7" t="str">
        <f>IF(IF(總人&gt;30,刪重覆被參照用!$N31,"")=""," ",IF(總人&gt;30,刪重覆被參照用!$N31,""))</f>
        <v xml:space="preserve"> </v>
      </c>
      <c r="C64" s="7" t="str">
        <f>IF(總人&gt;30,刪重覆被參照用!$P31,"")</f>
        <v/>
      </c>
      <c r="E64" s="7" t="str">
        <f>IF(總人&gt;30,刪重覆被參照用!$O81,"")</f>
        <v/>
      </c>
      <c r="F64" s="7" t="str">
        <f>IF(IF(總人&gt;30,刪重覆被參照用!$N81,"")=""," ",IF(總人&gt;30,刪重覆被參照用!$N81,""))</f>
        <v xml:space="preserve"> </v>
      </c>
      <c r="G64" s="7" t="str">
        <f>IF(總人&gt;30,刪重覆被參照用!$P81,"")</f>
        <v/>
      </c>
    </row>
    <row r="65" spans="1:7" x14ac:dyDescent="0.3">
      <c r="A65" s="7" t="str">
        <f>IF(總人&gt;30,刪重覆被參照用!$O32,"")</f>
        <v/>
      </c>
      <c r="B65" s="7" t="str">
        <f>IF(IF(總人&gt;30,刪重覆被參照用!$N32,"")=""," ",IF(總人&gt;30,刪重覆被參照用!$N32,""))</f>
        <v xml:space="preserve"> </v>
      </c>
      <c r="C65" s="7" t="str">
        <f>IF(總人&gt;30,刪重覆被參照用!$P32,"")</f>
        <v/>
      </c>
      <c r="E65" s="7" t="str">
        <f>IF(總人&gt;30,刪重覆被參照用!$O82,"")</f>
        <v/>
      </c>
      <c r="F65" s="7" t="str">
        <f>IF(IF(總人&gt;30,刪重覆被參照用!$N82,"")=""," ",IF(總人&gt;30,刪重覆被參照用!$N82,""))</f>
        <v xml:space="preserve"> </v>
      </c>
      <c r="G65" s="7" t="str">
        <f>IF(總人&gt;30,刪重覆被參照用!$P82,"")</f>
        <v/>
      </c>
    </row>
    <row r="66" spans="1:7" x14ac:dyDescent="0.3">
      <c r="A66" s="7" t="str">
        <f>IF(總人&gt;30,刪重覆被參照用!$O33,"")</f>
        <v/>
      </c>
      <c r="B66" s="7" t="str">
        <f>IF(IF(總人&gt;30,刪重覆被參照用!$N33,"")=""," ",IF(總人&gt;30,刪重覆被參照用!$N33,""))</f>
        <v xml:space="preserve"> </v>
      </c>
      <c r="C66" s="7" t="str">
        <f>IF(總人&gt;30,刪重覆被參照用!$P33,"")</f>
        <v/>
      </c>
      <c r="E66" s="7" t="str">
        <f>IF(總人&gt;30,刪重覆被參照用!$O83,"")</f>
        <v/>
      </c>
      <c r="F66" s="7" t="str">
        <f>IF(IF(總人&gt;30,刪重覆被參照用!$N83,"")=""," ",IF(總人&gt;30,刪重覆被參照用!$N83,""))</f>
        <v xml:space="preserve"> </v>
      </c>
      <c r="G66" s="7" t="str">
        <f>IF(總人&gt;30,刪重覆被參照用!$P83,"")</f>
        <v/>
      </c>
    </row>
    <row r="67" spans="1:7" x14ac:dyDescent="0.3">
      <c r="A67" s="7" t="str">
        <f>IF(總人&gt;30,刪重覆被參照用!$O34,"")</f>
        <v/>
      </c>
      <c r="B67" s="7" t="str">
        <f>IF(IF(總人&gt;30,刪重覆被參照用!$N34,"")=""," ",IF(總人&gt;30,刪重覆被參照用!$N34,""))</f>
        <v xml:space="preserve"> </v>
      </c>
      <c r="C67" s="7" t="str">
        <f>IF(總人&gt;30,刪重覆被參照用!$P34,"")</f>
        <v/>
      </c>
      <c r="E67" s="7" t="str">
        <f>IF(總人&gt;30,刪重覆被參照用!$O84,"")</f>
        <v/>
      </c>
      <c r="F67" s="7" t="str">
        <f>IF(IF(總人&gt;30,刪重覆被參照用!$N84,"")=""," ",IF(總人&gt;30,刪重覆被參照用!$N84,""))</f>
        <v xml:space="preserve"> </v>
      </c>
      <c r="G67" s="7" t="str">
        <f>IF(總人&gt;30,刪重覆被參照用!$P84,"")</f>
        <v/>
      </c>
    </row>
    <row r="68" spans="1:7" x14ac:dyDescent="0.3">
      <c r="A68" s="7" t="str">
        <f>IF(總人&gt;30,刪重覆被參照用!$O35,"")</f>
        <v/>
      </c>
      <c r="B68" s="7" t="str">
        <f>IF(IF(總人&gt;30,刪重覆被參照用!$N35,"")=""," ",IF(總人&gt;30,刪重覆被參照用!$N35,""))</f>
        <v xml:space="preserve"> </v>
      </c>
      <c r="C68" s="7" t="str">
        <f>IF(總人&gt;30,刪重覆被參照用!$P35,"")</f>
        <v/>
      </c>
      <c r="E68" s="7" t="str">
        <f>IF(總人&gt;30,刪重覆被參照用!$O85,"")</f>
        <v/>
      </c>
      <c r="F68" s="7" t="str">
        <f>IF(IF(總人&gt;30,刪重覆被參照用!$N85,"")=""," ",IF(總人&gt;30,刪重覆被參照用!$N85,""))</f>
        <v xml:space="preserve"> </v>
      </c>
      <c r="G68" s="7" t="str">
        <f>IF(總人&gt;30,刪重覆被參照用!$P85,"")</f>
        <v/>
      </c>
    </row>
    <row r="69" spans="1:7" x14ac:dyDescent="0.3">
      <c r="A69" s="7" t="str">
        <f>IF(總人&gt;30,刪重覆被參照用!$O36,"")</f>
        <v/>
      </c>
      <c r="B69" s="7" t="str">
        <f>IF(IF(總人&gt;30,刪重覆被參照用!$N36,"")=""," ",IF(總人&gt;30,刪重覆被參照用!$N36,""))</f>
        <v xml:space="preserve"> </v>
      </c>
      <c r="C69" s="7" t="str">
        <f>IF(總人&gt;30,刪重覆被參照用!$P36,"")</f>
        <v/>
      </c>
      <c r="E69" s="7" t="str">
        <f>IF(總人&gt;30,刪重覆被參照用!$O86,"")</f>
        <v/>
      </c>
      <c r="F69" s="7" t="str">
        <f>IF(IF(總人&gt;30,刪重覆被參照用!$N86,"")=""," ",IF(總人&gt;30,刪重覆被參照用!$N86,""))</f>
        <v xml:space="preserve"> </v>
      </c>
      <c r="G69" s="7" t="str">
        <f>IF(總人&gt;30,刪重覆被參照用!$P86,"")</f>
        <v/>
      </c>
    </row>
    <row r="70" spans="1:7" x14ac:dyDescent="0.3">
      <c r="A70" s="7" t="str">
        <f>IF(總人&gt;30,刪重覆被參照用!$O37,"")</f>
        <v/>
      </c>
      <c r="B70" s="7" t="str">
        <f>IF(IF(總人&gt;30,刪重覆被參照用!$N37,"")=""," ",IF(總人&gt;30,刪重覆被參照用!$N37,""))</f>
        <v xml:space="preserve"> </v>
      </c>
      <c r="C70" s="7" t="str">
        <f>IF(總人&gt;30,刪重覆被參照用!$P37,"")</f>
        <v/>
      </c>
      <c r="E70" s="7" t="str">
        <f>IF(總人&gt;30,刪重覆被參照用!$O87,"")</f>
        <v/>
      </c>
      <c r="F70" s="7" t="str">
        <f>IF(IF(總人&gt;30,刪重覆被參照用!$N87,"")=""," ",IF(總人&gt;30,刪重覆被參照用!$N87,""))</f>
        <v xml:space="preserve"> </v>
      </c>
      <c r="G70" s="7" t="str">
        <f>IF(總人&gt;30,刪重覆被參照用!$P87,"")</f>
        <v/>
      </c>
    </row>
    <row r="71" spans="1:7" x14ac:dyDescent="0.3">
      <c r="A71" s="7" t="str">
        <f>IF(總人&gt;30,刪重覆被參照用!$O38,"")</f>
        <v/>
      </c>
      <c r="B71" s="7" t="str">
        <f>IF(IF(總人&gt;30,刪重覆被參照用!$N38,"")=""," ",IF(總人&gt;30,刪重覆被參照用!$N38,""))</f>
        <v xml:space="preserve"> </v>
      </c>
      <c r="C71" s="7" t="str">
        <f>IF(總人&gt;30,刪重覆被參照用!$P38,"")</f>
        <v/>
      </c>
      <c r="E71" s="7" t="str">
        <f>IF(總人&gt;30,刪重覆被參照用!$O88,"")</f>
        <v/>
      </c>
      <c r="F71" s="7" t="str">
        <f>IF(IF(總人&gt;30,刪重覆被參照用!$N88,"")=""," ",IF(總人&gt;30,刪重覆被參照用!$N88,""))</f>
        <v xml:space="preserve"> </v>
      </c>
      <c r="G71" s="7" t="str">
        <f>IF(總人&gt;30,刪重覆被參照用!$P88,"")</f>
        <v/>
      </c>
    </row>
    <row r="72" spans="1:7" x14ac:dyDescent="0.3">
      <c r="A72" s="7" t="str">
        <f>IF(總人&gt;30,刪重覆被參照用!$O39,"")</f>
        <v/>
      </c>
      <c r="B72" s="7" t="str">
        <f>IF(IF(總人&gt;30,刪重覆被參照用!$N39,"")=""," ",IF(總人&gt;30,刪重覆被參照用!$N39,""))</f>
        <v xml:space="preserve"> </v>
      </c>
      <c r="C72" s="7" t="str">
        <f>IF(總人&gt;30,刪重覆被參照用!$P39,"")</f>
        <v/>
      </c>
      <c r="E72" s="7" t="str">
        <f>IF(總人&gt;30,刪重覆被參照用!$O89,"")</f>
        <v/>
      </c>
      <c r="F72" s="7" t="str">
        <f>IF(IF(總人&gt;30,刪重覆被參照用!$N89,"")=""," ",IF(總人&gt;30,刪重覆被參照用!$N89,""))</f>
        <v xml:space="preserve"> </v>
      </c>
      <c r="G72" s="7" t="str">
        <f>IF(總人&gt;30,刪重覆被參照用!$P89,"")</f>
        <v/>
      </c>
    </row>
    <row r="73" spans="1:7" x14ac:dyDescent="0.3">
      <c r="A73" s="7" t="str">
        <f>IF(總人&gt;30,刪重覆被參照用!$O40,"")</f>
        <v/>
      </c>
      <c r="B73" s="7" t="str">
        <f>IF(IF(總人&gt;30,刪重覆被參照用!$N40,"")=""," ",IF(總人&gt;30,刪重覆被參照用!$N40,""))</f>
        <v xml:space="preserve"> </v>
      </c>
      <c r="C73" s="7" t="str">
        <f>IF(總人&gt;30,刪重覆被參照用!$P40,"")</f>
        <v/>
      </c>
      <c r="E73" s="7" t="str">
        <f>IF(總人&gt;30,刪重覆被參照用!$O90,"")</f>
        <v/>
      </c>
      <c r="F73" s="7" t="str">
        <f>IF(IF(總人&gt;30,刪重覆被參照用!$N90,"")=""," ",IF(總人&gt;30,刪重覆被參照用!$N90,""))</f>
        <v xml:space="preserve"> </v>
      </c>
      <c r="G73" s="7" t="str">
        <f>IF(總人&gt;30,刪重覆被參照用!$P90,"")</f>
        <v/>
      </c>
    </row>
    <row r="74" spans="1:7" x14ac:dyDescent="0.3">
      <c r="A74" s="7" t="str">
        <f>IF(總人&gt;30,刪重覆被參照用!$O41,"")</f>
        <v/>
      </c>
      <c r="B74" s="7" t="str">
        <f>IF(IF(總人&gt;30,刪重覆被參照用!$N41,"")=""," ",IF(總人&gt;30,刪重覆被參照用!$N41,""))</f>
        <v xml:space="preserve"> </v>
      </c>
      <c r="C74" s="7" t="str">
        <f>IF(總人&gt;30,刪重覆被參照用!$P41,"")</f>
        <v/>
      </c>
      <c r="E74" s="7" t="str">
        <f>IF(總人&gt;30,刪重覆被參照用!$O91,"")</f>
        <v/>
      </c>
      <c r="F74" s="7" t="str">
        <f>IF(IF(總人&gt;30,刪重覆被參照用!$N91,"")=""," ",IF(總人&gt;30,刪重覆被參照用!$N91,""))</f>
        <v xml:space="preserve"> </v>
      </c>
      <c r="G74" s="7" t="str">
        <f>IF(總人&gt;30,刪重覆被參照用!$P91,"")</f>
        <v/>
      </c>
    </row>
    <row r="75" spans="1:7" x14ac:dyDescent="0.3">
      <c r="A75" s="7" t="str">
        <f>IF(總人&gt;30,刪重覆被參照用!$O42,"")</f>
        <v/>
      </c>
      <c r="B75" s="7" t="str">
        <f>IF(IF(總人&gt;30,刪重覆被參照用!$N42,"")=""," ",IF(總人&gt;30,刪重覆被參照用!$N42,""))</f>
        <v xml:space="preserve"> </v>
      </c>
      <c r="C75" s="7" t="str">
        <f>IF(總人&gt;30,刪重覆被參照用!$P42,"")</f>
        <v/>
      </c>
      <c r="E75" s="7" t="str">
        <f>IF(總人&gt;30,刪重覆被參照用!$O92,"")</f>
        <v/>
      </c>
      <c r="F75" s="7" t="str">
        <f>IF(IF(總人&gt;30,刪重覆被參照用!$N92,"")=""," ",IF(總人&gt;30,刪重覆被參照用!$N92,""))</f>
        <v xml:space="preserve"> </v>
      </c>
      <c r="G75" s="7" t="str">
        <f>IF(總人&gt;30,刪重覆被參照用!$P92,"")</f>
        <v/>
      </c>
    </row>
    <row r="76" spans="1:7" x14ac:dyDescent="0.3">
      <c r="A76" s="7" t="str">
        <f>IF(總人&gt;30,刪重覆被參照用!$O43,"")</f>
        <v/>
      </c>
      <c r="B76" s="7" t="str">
        <f>IF(IF(總人&gt;30,刪重覆被參照用!$N43,"")=""," ",IF(總人&gt;30,刪重覆被參照用!$N43,""))</f>
        <v xml:space="preserve"> </v>
      </c>
      <c r="C76" s="7" t="str">
        <f>IF(總人&gt;30,刪重覆被參照用!$P43,"")</f>
        <v/>
      </c>
      <c r="E76" s="7" t="str">
        <f>IF(總人&gt;30,刪重覆被參照用!$O93,"")</f>
        <v/>
      </c>
      <c r="F76" s="7" t="str">
        <f>IF(IF(總人&gt;30,刪重覆被參照用!$N93,"")=""," ",IF(總人&gt;30,刪重覆被參照用!$N93,""))</f>
        <v xml:space="preserve"> </v>
      </c>
      <c r="G76" s="7" t="str">
        <f>IF(總人&gt;30,刪重覆被參照用!$P93,"")</f>
        <v/>
      </c>
    </row>
    <row r="77" spans="1:7" x14ac:dyDescent="0.3">
      <c r="A77" s="7" t="str">
        <f>IF(總人&gt;30,刪重覆被參照用!$O44,"")</f>
        <v/>
      </c>
      <c r="B77" s="7" t="str">
        <f>IF(IF(總人&gt;30,刪重覆被參照用!$N44,"")=""," ",IF(總人&gt;30,刪重覆被參照用!$N44,""))</f>
        <v xml:space="preserve"> </v>
      </c>
      <c r="C77" s="7" t="str">
        <f>IF(總人&gt;30,刪重覆被參照用!$P44,"")</f>
        <v/>
      </c>
      <c r="E77" s="7" t="str">
        <f>IF(總人&gt;30,刪重覆被參照用!$O94,"")</f>
        <v/>
      </c>
      <c r="F77" s="7" t="str">
        <f>IF(IF(總人&gt;30,刪重覆被參照用!$N94,"")=""," ",IF(總人&gt;30,刪重覆被參照用!$N94,""))</f>
        <v xml:space="preserve"> </v>
      </c>
      <c r="G77" s="7" t="str">
        <f>IF(總人&gt;30,刪重覆被參照用!$P94,"")</f>
        <v/>
      </c>
    </row>
    <row r="78" spans="1:7" x14ac:dyDescent="0.3">
      <c r="A78" s="7" t="str">
        <f>IF(總人&gt;30,刪重覆被參照用!$O45,"")</f>
        <v/>
      </c>
      <c r="B78" s="7" t="str">
        <f>IF(IF(總人&gt;30,刪重覆被參照用!$N45,"")=""," ",IF(總人&gt;30,刪重覆被參照用!$N45,""))</f>
        <v xml:space="preserve"> </v>
      </c>
      <c r="C78" s="7" t="str">
        <f>IF(總人&gt;30,刪重覆被參照用!$P45,"")</f>
        <v/>
      </c>
      <c r="E78" s="7" t="str">
        <f>IF(總人&gt;30,刪重覆被參照用!$O95,"")</f>
        <v/>
      </c>
      <c r="F78" s="7" t="str">
        <f>IF(IF(總人&gt;30,刪重覆被參照用!$N95,"")=""," ",IF(總人&gt;30,刪重覆被參照用!$N95,""))</f>
        <v xml:space="preserve"> </v>
      </c>
      <c r="G78" s="7" t="str">
        <f>IF(總人&gt;30,刪重覆被參照用!$P95,"")</f>
        <v/>
      </c>
    </row>
    <row r="79" spans="1:7" x14ac:dyDescent="0.3">
      <c r="A79" s="7" t="str">
        <f>IF(總人&gt;30,刪重覆被參照用!$O46,"")</f>
        <v/>
      </c>
      <c r="B79" s="7" t="str">
        <f>IF(IF(總人&gt;30,刪重覆被參照用!$N46,"")=""," ",IF(總人&gt;30,刪重覆被參照用!$N46,""))</f>
        <v xml:space="preserve"> </v>
      </c>
      <c r="C79" s="7" t="str">
        <f>IF(總人&gt;30,刪重覆被參照用!$P46,"")</f>
        <v/>
      </c>
      <c r="E79" s="7" t="str">
        <f>IF(總人&gt;30,刪重覆被參照用!$O96,"")</f>
        <v/>
      </c>
      <c r="F79" s="7" t="str">
        <f>IF(IF(總人&gt;30,刪重覆被參照用!$N96,"")=""," ",IF(總人&gt;30,刪重覆被參照用!$N96,""))</f>
        <v xml:space="preserve"> </v>
      </c>
      <c r="G79" s="7" t="str">
        <f>IF(總人&gt;30,刪重覆被參照用!$P96,"")</f>
        <v/>
      </c>
    </row>
    <row r="80" spans="1:7" x14ac:dyDescent="0.3">
      <c r="A80" s="7" t="str">
        <f>IF(總人&gt;30,刪重覆被參照用!$O47,"")</f>
        <v/>
      </c>
      <c r="B80" s="7" t="str">
        <f>IF(IF(總人&gt;30,刪重覆被參照用!$N47,"")=""," ",IF(總人&gt;30,刪重覆被參照用!$N47,""))</f>
        <v xml:space="preserve"> </v>
      </c>
      <c r="C80" s="7" t="str">
        <f>IF(總人&gt;30,刪重覆被參照用!$P47,"")</f>
        <v/>
      </c>
      <c r="E80" s="7" t="str">
        <f>IF(總人&gt;30,刪重覆被參照用!$O97,"")</f>
        <v/>
      </c>
      <c r="F80" s="7" t="str">
        <f>IF(IF(總人&gt;30,刪重覆被參照用!$N97,"")=""," ",IF(總人&gt;30,刪重覆被參照用!$N97,""))</f>
        <v xml:space="preserve"> </v>
      </c>
      <c r="G80" s="7" t="str">
        <f>IF(總人&gt;30,刪重覆被參照用!$P97,"")</f>
        <v/>
      </c>
    </row>
    <row r="81" spans="1:7" x14ac:dyDescent="0.3">
      <c r="A81" s="7" t="str">
        <f>IF(總人&gt;30,刪重覆被參照用!$O48,"")</f>
        <v/>
      </c>
      <c r="B81" s="7" t="str">
        <f>IF(IF(總人&gt;30,刪重覆被參照用!$N48,"")=""," ",IF(總人&gt;30,刪重覆被參照用!$N48,""))</f>
        <v xml:space="preserve"> </v>
      </c>
      <c r="C81" s="7" t="str">
        <f>IF(總人&gt;30,刪重覆被參照用!$P48,"")</f>
        <v/>
      </c>
      <c r="E81" s="7" t="str">
        <f>IF(總人&gt;30,刪重覆被參照用!$O98,"")</f>
        <v/>
      </c>
      <c r="F81" s="7" t="str">
        <f>IF(IF(總人&gt;30,刪重覆被參照用!$N98,"")=""," ",IF(總人&gt;30,刪重覆被參照用!$N98,""))</f>
        <v xml:space="preserve"> </v>
      </c>
      <c r="G81" s="7" t="str">
        <f>IF(總人&gt;30,刪重覆被參照用!$P98,"")</f>
        <v/>
      </c>
    </row>
    <row r="82" spans="1:7" x14ac:dyDescent="0.3">
      <c r="A82" s="7" t="str">
        <f>IF(總人&gt;30,刪重覆被參照用!$O49,"")</f>
        <v/>
      </c>
      <c r="B82" s="7" t="str">
        <f>IF(IF(總人&gt;30,刪重覆被參照用!$N49,"")=""," ",IF(總人&gt;30,刪重覆被參照用!$N49,""))</f>
        <v xml:space="preserve"> </v>
      </c>
      <c r="C82" s="7" t="str">
        <f>IF(總人&gt;30,刪重覆被參照用!$P49,"")</f>
        <v/>
      </c>
      <c r="E82" s="7" t="str">
        <f>IF(總人&gt;30,刪重覆被參照用!$O99,"")</f>
        <v/>
      </c>
      <c r="F82" s="7" t="str">
        <f>IF(IF(總人&gt;30,刪重覆被參照用!$N99,"")=""," ",IF(總人&gt;30,刪重覆被參照用!$N99,""))</f>
        <v xml:space="preserve"> </v>
      </c>
      <c r="G82" s="7" t="str">
        <f>IF(總人&gt;30,刪重覆被參照用!$P99,"")</f>
        <v/>
      </c>
    </row>
    <row r="83" spans="1:7" x14ac:dyDescent="0.3">
      <c r="A83" s="7" t="str">
        <f>IF(總人&gt;30,刪重覆被參照用!$O50,"")</f>
        <v/>
      </c>
      <c r="B83" s="7" t="str">
        <f>IF(IF(總人&gt;30,刪重覆被參照用!$N50,"")=""," ",IF(總人&gt;30,刪重覆被參照用!$N50,""))</f>
        <v xml:space="preserve"> </v>
      </c>
      <c r="C83" s="7" t="str">
        <f>IF(總人&gt;30,刪重覆被參照用!$P50,"")</f>
        <v/>
      </c>
      <c r="E83" s="7" t="str">
        <f>IF(總人&gt;30,刪重覆被參照用!$O100,"")</f>
        <v/>
      </c>
      <c r="F83" s="7" t="str">
        <f>IF(IF(總人&gt;30,刪重覆被參照用!$N100,"")=""," ",IF(總人&gt;30,刪重覆被參照用!$N100,""))</f>
        <v xml:space="preserve"> </v>
      </c>
      <c r="G83" s="7" t="str">
        <f>IF(總人&gt;30,刪重覆被參照用!$P100,"")</f>
        <v/>
      </c>
    </row>
    <row r="84" spans="1:7" x14ac:dyDescent="0.3">
      <c r="A84" s="7" t="str">
        <f>IF(總人&gt;30,刪重覆被參照用!$O51,"")</f>
        <v/>
      </c>
      <c r="B84" s="7" t="str">
        <f>IF(IF(總人&gt;30,刪重覆被參照用!$N51,"")=""," ",IF(總人&gt;30,刪重覆被參照用!$N51,""))</f>
        <v xml:space="preserve"> </v>
      </c>
      <c r="C84" s="7" t="str">
        <f>IF(總人&gt;30,刪重覆被參照用!$P51,"")</f>
        <v/>
      </c>
      <c r="E84" s="7" t="str">
        <f>IF(總人&gt;30,刪重覆被參照用!$O101,"")</f>
        <v/>
      </c>
      <c r="F84" s="7" t="str">
        <f>IF(IF(總人&gt;30,刪重覆被參照用!$N101,"")=""," ",IF(總人&gt;30,刪重覆被參照用!$N101,""))</f>
        <v xml:space="preserve"> </v>
      </c>
      <c r="G84" s="7" t="str">
        <f>IF(總人&gt;30,刪重覆被參照用!$P101,"")</f>
        <v/>
      </c>
    </row>
  </sheetData>
  <sheetProtection algorithmName="SHA-512" hashValue="swB9JTe7cAUf8CEEcUsxL+/F1VDX/in+gCZAXeRyZhtMqR6Q0bXEbx13yADFJ2xnwCave0bWATV/tUJou8DKnA==" saltValue="TDh2+d3IT+Z1IgBOtlJUOA==" spinCount="100000" sheet="1" objects="1" scenarios="1" selectLockedCells="1"/>
  <mergeCells count="44">
    <mergeCell ref="H23:I23"/>
    <mergeCell ref="B21:C21"/>
    <mergeCell ref="B22:C22"/>
    <mergeCell ref="B23:C23"/>
    <mergeCell ref="B24:C24"/>
    <mergeCell ref="B25:C25"/>
    <mergeCell ref="A29:C29"/>
    <mergeCell ref="D29:F29"/>
    <mergeCell ref="G29:I29"/>
    <mergeCell ref="A28:C28"/>
    <mergeCell ref="D28:F28"/>
    <mergeCell ref="G28:I28"/>
    <mergeCell ref="A33:G33"/>
    <mergeCell ref="B19:C19"/>
    <mergeCell ref="B20:C20"/>
    <mergeCell ref="B26:C26"/>
    <mergeCell ref="A30:C30"/>
    <mergeCell ref="E25:F25"/>
    <mergeCell ref="E26:F26"/>
    <mergeCell ref="A31:C31"/>
    <mergeCell ref="E21:F21"/>
    <mergeCell ref="E22:F22"/>
    <mergeCell ref="D30:I31"/>
    <mergeCell ref="E19:F19"/>
    <mergeCell ref="H25:I25"/>
    <mergeCell ref="H20:I20"/>
    <mergeCell ref="H21:I21"/>
    <mergeCell ref="H22:I22"/>
    <mergeCell ref="H26:I26"/>
    <mergeCell ref="E23:F23"/>
    <mergeCell ref="E24:F24"/>
    <mergeCell ref="A1:C1"/>
    <mergeCell ref="E2:I2"/>
    <mergeCell ref="E3:I5"/>
    <mergeCell ref="H1:I1"/>
    <mergeCell ref="A2:C2"/>
    <mergeCell ref="A3:C3"/>
    <mergeCell ref="A4:C4"/>
    <mergeCell ref="A5:C5"/>
    <mergeCell ref="D1:G1"/>
    <mergeCell ref="H24:I24"/>
    <mergeCell ref="H19:I19"/>
    <mergeCell ref="E20:F20"/>
    <mergeCell ref="A18:I18"/>
  </mergeCells>
  <phoneticPr fontId="2" type="noConversion"/>
  <conditionalFormatting sqref="A35:G84">
    <cfRule type="cellIs" dxfId="8" priority="1" operator="equal">
      <formula>0</formula>
    </cfRule>
  </conditionalFormatting>
  <printOptions horizontalCentered="1"/>
  <pageMargins left="0.39370078740157483" right="0.39370078740157483" top="0.39370078740157483" bottom="0.39370078740157483" header="0" footer="0"/>
  <pageSetup paperSize="9" scale="87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7" operator="equal" id="{30D10773-FFFA-44EF-9F41-983B49C6D1F4}">
            <xm:f>'輸入頁-公假單'!$H$12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66FF66"/>
                  </stop>
                </gradientFill>
              </fill>
            </x14:dxf>
          </x14:cfRule>
          <xm:sqref>A8</xm:sqref>
        </x14:conditionalFormatting>
        <x14:conditionalFormatting xmlns:xm="http://schemas.microsoft.com/office/excel/2006/main">
          <x14:cfRule type="cellIs" priority="6" operator="equal" id="{573C7F8F-681F-4239-924E-1372F36C6197}">
            <xm:f>'輸入頁-公假單'!$H$4</xm:f>
            <x14:dxf>
              <fill>
                <patternFill>
                  <bgColor rgb="FF99FF99"/>
                </patternFill>
              </fill>
            </x14:dxf>
          </x14:cfRule>
          <xm:sqref>E3:I5</xm:sqref>
        </x14:conditionalFormatting>
        <x14:conditionalFormatting xmlns:xm="http://schemas.microsoft.com/office/excel/2006/main">
          <x14:cfRule type="cellIs" priority="5" operator="equal" id="{FACCA480-A469-435A-BDA6-0936A78C50B2}">
            <xm:f>'輸入頁-公假單'!$H$12</xm:f>
            <x14:dxf>
              <fill>
                <patternFill>
                  <bgColor rgb="FF66FF33"/>
                </patternFill>
              </fill>
            </x14:dxf>
          </x14:cfRule>
          <xm:sqref>A35:C84</xm:sqref>
        </x14:conditionalFormatting>
        <x14:conditionalFormatting xmlns:xm="http://schemas.microsoft.com/office/excel/2006/main">
          <x14:cfRule type="cellIs" priority="2" operator="equal" id="{47963647-C641-44BB-A3FF-4A21F82B847E}">
            <xm:f>'輸入頁-公假單'!$H$12</xm:f>
            <x14:dxf>
              <fill>
                <patternFill>
                  <bgColor rgb="FF66FF33"/>
                </patternFill>
              </fill>
            </x14:dxf>
          </x14:cfRule>
          <xm:sqref>E35:G84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8</vt:i4>
      </vt:variant>
    </vt:vector>
  </HeadingPairs>
  <TitlesOfParts>
    <vt:vector size="11" baseType="lpstr">
      <vt:lpstr>刪重覆被參照用</vt:lpstr>
      <vt:lpstr>輸入頁-公假單</vt:lpstr>
      <vt:lpstr>列印頁-公假單</vt:lpstr>
      <vt:lpstr>even</vt:lpstr>
      <vt:lpstr>noeven</vt:lpstr>
      <vt:lpstr>over</vt:lpstr>
      <vt:lpstr>'列印頁-公假單'!Print_Area</vt:lpstr>
      <vt:lpstr>sdata</vt:lpstr>
      <vt:lpstr>tall</vt:lpstr>
      <vt:lpstr>有公班導</vt:lpstr>
      <vt:lpstr>總人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張老師</dc:creator>
  <cp:lastModifiedBy>Cygsh</cp:lastModifiedBy>
  <cp:lastPrinted>2026-07-13T02:30:33Z</cp:lastPrinted>
  <dcterms:created xsi:type="dcterms:W3CDTF">2018-06-14T07:27:17Z</dcterms:created>
  <dcterms:modified xsi:type="dcterms:W3CDTF">2026-07-13T05:32:07Z</dcterms:modified>
</cp:coreProperties>
</file>